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never" codeName="ЭтаКнига"/>
  <bookViews>
    <workbookView xWindow="120" yWindow="105" windowWidth="15480" windowHeight="11640"/>
  </bookViews>
  <sheets>
    <sheet name="Отчет" sheetId="1" r:id="rId1"/>
    <sheet name="Выгрузка в МинФин" sheetId="3" r:id="rId2"/>
  </sheets>
  <definedNames>
    <definedName name="aBegin">Отчет!$S$20</definedName>
    <definedName name="aEnd">Отчет!$CV$35</definedName>
    <definedName name="arch_fileName">'Выгрузка в МинФин'!$F$27</definedName>
    <definedName name="BACC">Отчет!$V$41</definedName>
    <definedName name="BCACC">Отчет!#REF!</definedName>
    <definedName name="BCDIR">Отчет!#REF!</definedName>
    <definedName name="BCDOL">Отчет!#REF!</definedName>
    <definedName name="BDIR">Отчет!$V$38</definedName>
    <definedName name="BFESDIR">Отчет!$BW$38</definedName>
    <definedName name="BISP">Отчет!#REF!</definedName>
    <definedName name="BISPDOL">Отчет!#REF!</definedName>
    <definedName name="CDATE">Отчет!$CM$5</definedName>
    <definedName name="CGLAVA">Отчет!$CM$10</definedName>
    <definedName name="check_arch">'Выгрузка в МинФин'!$B$3</definedName>
    <definedName name="COKPO1">Отчет!$CM$6</definedName>
    <definedName name="COKPO2">Отчет!$CM$9</definedName>
    <definedName name="COKTMO">Отчет!$CM$8</definedName>
    <definedName name="FolderPath">'Выгрузка в МинФин'!$E$20</definedName>
    <definedName name="HAGENT1">Отчет!$U$7</definedName>
    <definedName name="HAGENT2">Отчет!$U$9</definedName>
    <definedName name="HDAY">Отчет!$AQ$5</definedName>
    <definedName name="HMONTH">Отчет!$AT$5</definedName>
    <definedName name="HSUPCODE">Отчет!$CW$13</definedName>
    <definedName name="HSUPKIND">Отчет!$U$12</definedName>
    <definedName name="HYEAR">Отчет!$BI$5</definedName>
    <definedName name="LD_CODE">Отчет!#REF!</definedName>
    <definedName name="LD_KIND">Отчет!#REF!</definedName>
    <definedName name="LD_KOSGU">Отчет!#REF!</definedName>
    <definedName name="LD_NAME">Отчет!#REF!</definedName>
    <definedName name="LD_STR">Отчет!#REF!</definedName>
    <definedName name="LD_SUM10">Отчет!#REF!</definedName>
    <definedName name="LD_SUM11">Отчет!#REF!</definedName>
    <definedName name="LD_SUM4">Отчет!#REF!</definedName>
    <definedName name="LD_SUM5">Отчет!#REF!</definedName>
    <definedName name="LD_SUM6">Отчет!#REF!</definedName>
    <definedName name="LD_SUM7">Отчет!#REF!</definedName>
    <definedName name="LD_SUM8">Отчет!#REF!</definedName>
    <definedName name="LD_SUM9">Отчет!#REF!</definedName>
    <definedName name="LG_KIND">Отчет!#REF!</definedName>
    <definedName name="LG_NAME">Отчет!#REF!</definedName>
    <definedName name="LG_STR">Отчет!#REF!</definedName>
    <definedName name="LG_SUM10">Отчет!#REF!</definedName>
    <definedName name="LG_SUM11">Отчет!#REF!</definedName>
    <definedName name="LG_SUM4">Отчет!#REF!</definedName>
    <definedName name="LG_SUM5">Отчет!#REF!</definedName>
    <definedName name="LG_SUM6">Отчет!#REF!</definedName>
    <definedName name="LG_SUM7">Отчет!#REF!</definedName>
    <definedName name="LG_SUM8">Отчет!#REF!</definedName>
    <definedName name="LG_SUM9">Отчет!#REF!</definedName>
    <definedName name="LINE_ADD">Отчет!#REF!</definedName>
    <definedName name="LINE_ADD.1">Отчет!$22:$22</definedName>
    <definedName name="LINE_ADD.2">Отчет!$29:$29</definedName>
    <definedName name="LINE_DET">Отчет!#REF!</definedName>
    <definedName name="LINE_DET.1">Отчет!$23:$23</definedName>
    <definedName name="LINE_DET.2">Отчет!$24:$24</definedName>
    <definedName name="LINE_DET.3">Отчет!$25:$25</definedName>
    <definedName name="LINE_DET.4">Отчет!$26:$26</definedName>
    <definedName name="LINE_DET.5">Отчет!$27:$27</definedName>
    <definedName name="LINE_DET.6">Отчет!$31:$31</definedName>
    <definedName name="LINE_DET.7">Отчет!$32:$32</definedName>
    <definedName name="LINE_DET.8">Отчет!$33:$33</definedName>
    <definedName name="LINE_GRP">Отчет!#REF!</definedName>
    <definedName name="LINE_GRP.1">Отчет!$21:$21</definedName>
    <definedName name="LINE_GRP.2">Отчет!$28:$28</definedName>
    <definedName name="LINE_GRP.3">Отчет!$30:$30</definedName>
    <definedName name="LT_SUM10">Отчет!$CG$34</definedName>
    <definedName name="LT_SUM11">Отчет!$CO$34</definedName>
    <definedName name="LT_SUM4">Отчет!$AK$34</definedName>
    <definedName name="LT_SUM5">Отчет!$AS$34</definedName>
    <definedName name="LT_SUM6">Отчет!$BA$34</definedName>
    <definedName name="LT_SUM7">Отчет!$BI$34</definedName>
    <definedName name="LT_SUM8">Отчет!$BQ$34</definedName>
    <definedName name="LT_SUM9">Отчет!$BY$34</definedName>
    <definedName name="THEADER4">Отчет!$AK$17</definedName>
    <definedName name="txt_fileName">'Выгрузка в МинФин'!$F$29</definedName>
    <definedName name="txtPeriod">'Выгрузка в МинФин'!$B$4</definedName>
    <definedName name="VerArhFile">'Выгрузка в МинФин'!$H$25</definedName>
    <definedName name="VerFile">'Выгрузка в МинФин'!$H$23</definedName>
    <definedName name="МФБухгалтер">'Выгрузка в МинФин'!$H$12</definedName>
    <definedName name="МФВРО">'Выгрузка в МинФин'!$H$7</definedName>
    <definedName name="МФВРО1">'Выгрузка в МинФин'!$B$7</definedName>
    <definedName name="МФГлБухгалтер">'Выгрузка в МинФин'!$H$10</definedName>
    <definedName name="МФДатаПо">'Выгрузка в МинФин'!$H$5</definedName>
    <definedName name="МФДолжность">'Выгрузка в МинФин'!$H$16</definedName>
    <definedName name="МФДолжностьУполЛиц">'Выгрузка в МинФин'!$H$14</definedName>
    <definedName name="МФИсполнитель">'Выгрузка в МинФин'!$H$15</definedName>
    <definedName name="МФИСТ">'Выгрузка в МинФин'!$H$8</definedName>
    <definedName name="МФКОДФ">'Выгрузка в МинФин'!$B$2</definedName>
    <definedName name="МФПРД">'Выгрузка в МинФин'!$H$4</definedName>
    <definedName name="МФРОД">'Выгрузка в МинФин'!$H$6</definedName>
    <definedName name="МФРОД1">'Выгрузка в МинФин'!$B$6</definedName>
    <definedName name="МФРуководитель">'Выгрузка в МинФин'!$H$9</definedName>
    <definedName name="МФРуководительУполЛиц">'Выгрузка в МинФин'!$H$13</definedName>
    <definedName name="МФРуководительФЭС">'Выгрузка в МинФин'!$H$11</definedName>
    <definedName name="МФТелефон">'Выгрузка в МинФин'!$H$17</definedName>
  </definedNames>
  <calcPr calcId="125725"/>
</workbook>
</file>

<file path=xl/calcChain.xml><?xml version="1.0" encoding="utf-8"?>
<calcChain xmlns="http://schemas.openxmlformats.org/spreadsheetml/2006/main">
  <c r="B7" i="3"/>
  <c r="B6"/>
  <c r="H5"/>
  <c r="F27"/>
  <c r="A2"/>
  <c r="H16"/>
  <c r="H15"/>
  <c r="H14"/>
  <c r="H13"/>
  <c r="H12"/>
  <c r="H11"/>
  <c r="H10"/>
  <c r="H9"/>
  <c r="B2"/>
  <c r="B4"/>
  <c r="F29" l="1"/>
</calcChain>
</file>

<file path=xl/sharedStrings.xml><?xml version="1.0" encoding="utf-8"?>
<sst xmlns="http://schemas.openxmlformats.org/spreadsheetml/2006/main" count="286" uniqueCount="174">
  <si>
    <t>"</t>
  </si>
  <si>
    <t>Руководитель</t>
  </si>
  <si>
    <t>Главный бухгалтер</t>
  </si>
  <si>
    <t>всего</t>
  </si>
  <si>
    <t>принятых обязательств</t>
  </si>
  <si>
    <t>принятых денежных обязательств</t>
  </si>
  <si>
    <t>Исполнено денежных обязательств</t>
  </si>
  <si>
    <t>Не исполнено</t>
  </si>
  <si>
    <t>Код
вида расходов (выбытий)</t>
  </si>
  <si>
    <t>Код
стро-
ки</t>
  </si>
  <si>
    <t>Наименование показателя</t>
  </si>
  <si>
    <t>Вид финансового обеспечения</t>
  </si>
  <si>
    <t>ОТЧЕТ</t>
  </si>
  <si>
    <t>20</t>
  </si>
  <si>
    <t>Наименование органа, осуществля-</t>
  </si>
  <si>
    <t xml:space="preserve">Глава по БК </t>
  </si>
  <si>
    <t xml:space="preserve">по ОКПО </t>
  </si>
  <si>
    <t xml:space="preserve">Дата </t>
  </si>
  <si>
    <t xml:space="preserve">Форма по ОКУД </t>
  </si>
  <si>
    <t>0503738</t>
  </si>
  <si>
    <t>КОДЫ</t>
  </si>
  <si>
    <t>Периодичность:</t>
  </si>
  <si>
    <t>Единица измерения:</t>
  </si>
  <si>
    <t>руб.</t>
  </si>
  <si>
    <t>(подпись)</t>
  </si>
  <si>
    <t>(расшифровка подписи)</t>
  </si>
  <si>
    <t>г.</t>
  </si>
  <si>
    <t>экономической службы</t>
  </si>
  <si>
    <t>Централизованная бухгалтерия</t>
  </si>
  <si>
    <t>X</t>
  </si>
  <si>
    <t>в том числе:</t>
  </si>
  <si>
    <t>Итого</t>
  </si>
  <si>
    <t>Учреждение:</t>
  </si>
  <si>
    <t>Обособленное подразделение:</t>
  </si>
  <si>
    <t>Учредитель:</t>
  </si>
  <si>
    <t>ющего полномочия учредителя:</t>
  </si>
  <si>
    <t>(деятельности) учреждения:</t>
  </si>
  <si>
    <t>на</t>
  </si>
  <si>
    <t xml:space="preserve">по ОКТМО 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</si>
  <si>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</si>
  <si>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</si>
  <si>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</si>
  <si>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</si>
  <si>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</si>
  <si>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квартальная, годовая</t>
  </si>
  <si>
    <t>об обязательствах учреждения</t>
  </si>
  <si>
    <t>#%</t>
  </si>
  <si>
    <t>&lt;set page="Выгрузка в МинФин"/&gt;</t>
  </si>
  <si>
    <t>C:\</t>
  </si>
  <si>
    <t>ПРД=&lt;c name="МФПРД"/&gt;</t>
  </si>
  <si>
    <t xml:space="preserve">ПРД: </t>
  </si>
  <si>
    <t>РДТ=&lt;c name="МФДатаПо"/&gt;</t>
  </si>
  <si>
    <t xml:space="preserve">РДТ: </t>
  </si>
  <si>
    <t>ВИД=3</t>
  </si>
  <si>
    <t xml:space="preserve">ИСТ: </t>
  </si>
  <si>
    <t>ИСТ=&lt;c name="МФИСТ"/&gt;</t>
  </si>
  <si>
    <t>#</t>
  </si>
  <si>
    <t xml:space="preserve">Телефон: </t>
  </si>
  <si>
    <t>#@</t>
  </si>
  <si>
    <t>ТБ=01</t>
  </si>
  <si>
    <t>#$</t>
  </si>
  <si>
    <t>&lt;set page="Отчет"/&gt;</t>
  </si>
  <si>
    <t>&lt;tbl&gt;</t>
  </si>
  <si>
    <t>&lt;/tbl&gt;</t>
  </si>
  <si>
    <t>#&amp;</t>
  </si>
  <si>
    <t>Тел.=&lt;c name="МФТелефон"/&gt;</t>
  </si>
  <si>
    <t>#~</t>
  </si>
  <si>
    <t>ППО=ПАРУС Бухгалтерия</t>
  </si>
  <si>
    <t>##</t>
  </si>
  <si>
    <t>4</t>
  </si>
  <si>
    <t xml:space="preserve">  &lt;area nameLT ="aBegin" nameRB = "aEnd" TypeValue = "1"/&gt;</t>
  </si>
  <si>
    <t xml:space="preserve">  &lt;area nameLT ="aBegin" nameRB = "aEnd" TypeValue = "10"/&gt;</t>
  </si>
  <si>
    <t>ТБ=02</t>
  </si>
  <si>
    <t>ТБ=03</t>
  </si>
  <si>
    <t xml:space="preserve">  &lt;area nameLT ="aBegin" nameRB = "aEnd" TypeValue = "2"/&gt;</t>
  </si>
  <si>
    <t xml:space="preserve">  &lt;area nameLT ="aBegin" nameRB = "aEnd" TypeValue = "20"/&gt;</t>
  </si>
  <si>
    <t xml:space="preserve">  &lt;area nameLT ="aBegin" nameRB = "aEnd" TypeValue = "3"/&gt;</t>
  </si>
  <si>
    <t xml:space="preserve">  &lt;area nameLT ="aBegin" nameRB = "aEnd" TypeValue = "30"/&gt;</t>
  </si>
  <si>
    <t xml:space="preserve">  &lt;area nameLT ="aBegin" nameRB = "aEnd" TypeValue = "4"/&gt;</t>
  </si>
  <si>
    <t>999</t>
  </si>
  <si>
    <t>01</t>
  </si>
  <si>
    <t>(в ред. Приказов Минфина России от 29.12.2014 № 172н, от 17.12.2016 № 199н)</t>
  </si>
  <si>
    <t>Дополнительные реквизиты</t>
  </si>
  <si>
    <t>Наименование</t>
  </si>
  <si>
    <t>Обозначение</t>
  </si>
  <si>
    <t>Значение</t>
  </si>
  <si>
    <t>Пояснение</t>
  </si>
  <si>
    <t xml:space="preserve">ФИО руководителя: </t>
  </si>
  <si>
    <t xml:space="preserve">Руководитель: </t>
  </si>
  <si>
    <t>ФИО руководителя финансово-экономической службы</t>
  </si>
  <si>
    <t xml:space="preserve">Руководитель ФЭС: </t>
  </si>
  <si>
    <t xml:space="preserve">Центр.бух.: </t>
  </si>
  <si>
    <t xml:space="preserve">ФИО руководителя (уполномоченного лица): </t>
  </si>
  <si>
    <t xml:space="preserve">Руководитель (упол. лицо): </t>
  </si>
  <si>
    <t xml:space="preserve">Должность руководителя (уполномоченного лица): </t>
  </si>
  <si>
    <t xml:space="preserve">Должность: </t>
  </si>
  <si>
    <t xml:space="preserve">ФИО исполнителя: </t>
  </si>
  <si>
    <t xml:space="preserve">Исполнитель: </t>
  </si>
  <si>
    <t>Должность исполнителя:</t>
  </si>
  <si>
    <t xml:space="preserve">Периодичность: </t>
  </si>
  <si>
    <t xml:space="preserve">Регламентная дата: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</si>
  <si>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</si>
  <si>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Периодичность (3-месячная, 4-квартальная, 5-годовая, 6-реорганизация)</t>
  </si>
  <si>
    <t>Параметры выгрузки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</si>
  <si>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</si>
  <si>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</si>
  <si>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</si>
  <si>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</si>
  <si>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</si>
  <si>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 xml:space="preserve">Телефон исполнителя: </t>
  </si>
  <si>
    <t xml:space="preserve">ФИО гл. бухгалтера: </t>
  </si>
  <si>
    <t>Гл.бух:</t>
  </si>
  <si>
    <t>Руководитель=&lt;c name="МФРуководитель"/&gt;</t>
  </si>
  <si>
    <t>Гл.бух.=&lt;c name="МФГлБухгалтер"/&gt;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</si>
  <si>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</si>
  <si>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</si>
  <si>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</si>
  <si>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</si>
  <si>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Исполнитель=&lt;c name="МФИсполнитель"/&gt;</t>
  </si>
  <si>
    <t>Должность=&lt;c name="МФДолжность"/&gt;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</si>
  <si>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
Заполняется вручную</t>
  </si>
  <si>
    <t>Глава министерства, ведомства:</t>
  </si>
  <si>
    <t>Код главы реорганизуемой организации</t>
  </si>
  <si>
    <t>Вид реорганизационной отчетности</t>
  </si>
  <si>
    <t xml:space="preserve">РОД: </t>
  </si>
  <si>
    <t xml:space="preserve">ВРО: </t>
  </si>
  <si>
    <t>Код главы реорганизуемой организации, т.е. организации, которая подвергается реорганизации – "родителя", или код субъекта (размерность - 3 или 21). Заполняется вручную</t>
  </si>
  <si>
    <t>Вид реорганизационной отчетности. Принимает значения:1 – промежуточная; 2 – передаточная (разделительная). Заполняется вручную.</t>
  </si>
  <si>
    <t>&lt;c name="МФРОД1"/&gt;</t>
  </si>
  <si>
    <t>&lt;c name="МФВРО1"/&gt;</t>
  </si>
  <si>
    <t>3</t>
  </si>
  <si>
    <t>Января</t>
  </si>
  <si>
    <t>18</t>
  </si>
  <si>
    <t>МАОУ НТГО "СОШ № 3"</t>
  </si>
  <si>
    <t>c</t>
  </si>
  <si>
    <t>Субсидии на другие цели</t>
  </si>
  <si>
    <t>50307695</t>
  </si>
  <si>
    <t>65715000</t>
  </si>
  <si>
    <t>000</t>
  </si>
  <si>
    <t>Утверждено плановых назначений
на 2017 год</t>
  </si>
  <si>
    <t>Майборода Ю.Н.</t>
  </si>
  <si>
    <t>Дунаева Л.М.</t>
  </si>
  <si>
    <t>1</t>
  </si>
  <si>
    <t>1. Обязательства текущего (отчетного) финансового года по расходам, всего</t>
  </si>
  <si>
    <t>200</t>
  </si>
  <si>
    <t>-</t>
  </si>
  <si>
    <t>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</si>
  <si>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</si>
  <si>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</si>
  <si>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</si>
  <si>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</si>
  <si>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 для обеспечения государственных (муниципальных) нужд</t>
  </si>
  <si>
    <t>244</t>
  </si>
  <si>
    <t>Приобретение товаров, работ, услуг в пользу граждан в целях их социального обеспечения</t>
  </si>
  <si>
    <t>323</t>
  </si>
  <si>
    <t>Уплата налога на имущество организаций и земельного налога</t>
  </si>
  <si>
    <t>851</t>
  </si>
  <si>
    <t>2</t>
  </si>
  <si>
    <t>2. Обязательства текущего (отчетного) финансового года по выплатам источников финансирования дефицита учреждения, всего</t>
  </si>
  <si>
    <t>510</t>
  </si>
  <si>
    <t>3. Обязательства финансовых годов, следующих за текущим (отчетным) финансовым годом, всего</t>
  </si>
  <si>
    <t>900</t>
  </si>
  <si>
    <t>30</t>
  </si>
  <si>
    <t xml:space="preserve">  в том числе
  по расходам</t>
  </si>
  <si>
    <t>910</t>
  </si>
  <si>
    <t xml:space="preserve">    из них:
    по отложенным обязательствам</t>
  </si>
  <si>
    <t>911</t>
  </si>
  <si>
    <t xml:space="preserve">  по выплатам источников
  финансирования дефицита
  учреждения</t>
  </si>
  <si>
    <t>920</t>
  </si>
  <si>
    <t>5</t>
  </si>
  <si>
    <t xml:space="preserve"> </t>
  </si>
  <si>
    <t xml:space="preserve">Руководитель </t>
  </si>
  <si>
    <t>Жаворонкова Н.В.</t>
  </si>
  <si>
    <t>января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</si>
</sst>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6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 Cyr"/>
      <charset val="204"/>
    </font>
    <font>
      <sz val="8"/>
      <name val="Tahoma"/>
      <family val="2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b/>
      <sz val="8"/>
      <name val="Arial"/>
      <family val="2"/>
      <charset val="204"/>
    </font>
    <font>
      <b/>
      <sz val="1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3" borderId="4" xfId="0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/>
    <xf numFmtId="0" fontId="4" fillId="0" borderId="0" xfId="0" applyFont="1" applyAlignment="1">
      <alignment horizontal="right"/>
    </xf>
    <xf numFmtId="0" fontId="13" fillId="0" borderId="0" xfId="0" applyFont="1" applyAlignment="1"/>
    <xf numFmtId="49" fontId="1" fillId="2" borderId="6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 indent="2"/>
    </xf>
    <xf numFmtId="0" fontId="0" fillId="4" borderId="0" xfId="0" applyFill="1" applyBorder="1"/>
    <xf numFmtId="0" fontId="8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wrapText="1"/>
    </xf>
    <xf numFmtId="0" fontId="5" fillId="0" borderId="5" xfId="0" applyFont="1" applyBorder="1" applyAlignment="1">
      <alignment horizontal="left"/>
    </xf>
    <xf numFmtId="0" fontId="0" fillId="0" borderId="5" xfId="0" applyBorder="1"/>
    <xf numFmtId="0" fontId="5" fillId="0" borderId="7" xfId="0" applyFont="1" applyBorder="1" applyAlignment="1">
      <alignment horizontal="left"/>
    </xf>
    <xf numFmtId="14" fontId="6" fillId="5" borderId="5" xfId="0" applyNumberFormat="1" applyFont="1" applyFill="1" applyBorder="1" applyAlignment="1">
      <alignment horizontal="right"/>
    </xf>
    <xf numFmtId="49" fontId="6" fillId="5" borderId="5" xfId="0" applyNumberFormat="1" applyFont="1" applyFill="1" applyBorder="1" applyAlignment="1">
      <alignment horizontal="right"/>
    </xf>
    <xf numFmtId="0" fontId="0" fillId="5" borderId="5" xfId="0" applyFill="1" applyBorder="1"/>
    <xf numFmtId="0" fontId="11" fillId="6" borderId="8" xfId="0" applyFont="1" applyFill="1" applyBorder="1" applyAlignment="1">
      <alignment horizontal="center"/>
    </xf>
    <xf numFmtId="49" fontId="15" fillId="7" borderId="9" xfId="0" applyNumberFormat="1" applyFont="1" applyFill="1" applyBorder="1" applyAlignment="1">
      <alignment horizontal="left"/>
    </xf>
    <xf numFmtId="0" fontId="0" fillId="7" borderId="10" xfId="0" applyFill="1" applyBorder="1"/>
    <xf numFmtId="0" fontId="0" fillId="7" borderId="11" xfId="0" applyFill="1" applyBorder="1"/>
    <xf numFmtId="49" fontId="14" fillId="7" borderId="5" xfId="0" applyNumberFormat="1" applyFont="1" applyFill="1" applyBorder="1" applyAlignment="1">
      <alignment horizontal="left" vertical="center"/>
    </xf>
    <xf numFmtId="0" fontId="14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right"/>
    </xf>
    <xf numFmtId="0" fontId="15" fillId="7" borderId="9" xfId="0" applyNumberFormat="1" applyFont="1" applyFill="1" applyBorder="1" applyAlignment="1">
      <alignment horizontal="left" vertical="center"/>
    </xf>
    <xf numFmtId="0" fontId="0" fillId="6" borderId="12" xfId="0" applyFill="1" applyBorder="1"/>
    <xf numFmtId="0" fontId="0" fillId="6" borderId="12" xfId="0" applyFill="1" applyBorder="1" applyAlignment="1">
      <alignment wrapText="1"/>
    </xf>
    <xf numFmtId="0" fontId="9" fillId="6" borderId="12" xfId="0" applyFont="1" applyFill="1" applyBorder="1" applyAlignment="1">
      <alignment horizontal="justify" wrapText="1"/>
    </xf>
    <xf numFmtId="0" fontId="9" fillId="6" borderId="13" xfId="0" applyFont="1" applyFill="1" applyBorder="1" applyAlignment="1">
      <alignment horizontal="justify" wrapText="1"/>
    </xf>
    <xf numFmtId="0" fontId="0" fillId="6" borderId="14" xfId="0" applyFill="1" applyBorder="1"/>
    <xf numFmtId="0" fontId="0" fillId="6" borderId="0" xfId="0" applyFill="1" applyBorder="1"/>
    <xf numFmtId="0" fontId="6" fillId="6" borderId="0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right"/>
    </xf>
    <xf numFmtId="0" fontId="11" fillId="6" borderId="15" xfId="0" applyFont="1" applyFill="1" applyBorder="1" applyAlignment="1">
      <alignment horizontal="right"/>
    </xf>
    <xf numFmtId="0" fontId="0" fillId="6" borderId="15" xfId="0" applyFill="1" applyBorder="1"/>
    <xf numFmtId="0" fontId="0" fillId="6" borderId="16" xfId="0" applyFill="1" applyBorder="1"/>
    <xf numFmtId="0" fontId="5" fillId="6" borderId="12" xfId="0" applyFont="1" applyFill="1" applyBorder="1" applyAlignment="1">
      <alignment horizontal="left"/>
    </xf>
    <xf numFmtId="0" fontId="7" fillId="4" borderId="0" xfId="0" applyFont="1" applyFill="1" applyBorder="1" applyAlignment="1"/>
    <xf numFmtId="0" fontId="6" fillId="5" borderId="5" xfId="0" applyNumberFormat="1" applyFont="1" applyFill="1" applyBorder="1" applyAlignment="1">
      <alignment horizontal="right"/>
    </xf>
    <xf numFmtId="0" fontId="0" fillId="5" borderId="5" xfId="0" applyNumberFormat="1" applyFill="1" applyBorder="1"/>
    <xf numFmtId="0" fontId="6" fillId="5" borderId="5" xfId="0" applyNumberFormat="1" applyFont="1" applyFill="1" applyBorder="1" applyAlignment="1">
      <alignment horizontal="left"/>
    </xf>
    <xf numFmtId="0" fontId="11" fillId="5" borderId="5" xfId="0" applyNumberFormat="1" applyFont="1" applyFill="1" applyBorder="1" applyAlignment="1">
      <alignment horizontal="right"/>
    </xf>
    <xf numFmtId="49" fontId="14" fillId="5" borderId="5" xfId="0" applyNumberFormat="1" applyFont="1" applyFill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8" borderId="0" xfId="0" applyFill="1"/>
    <xf numFmtId="49" fontId="6" fillId="5" borderId="18" xfId="0" applyNumberFormat="1" applyFont="1" applyFill="1" applyBorder="1" applyAlignment="1">
      <alignment horizontal="right"/>
    </xf>
    <xf numFmtId="4" fontId="2" fillId="0" borderId="9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46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left" wrapText="1"/>
    </xf>
    <xf numFmtId="49" fontId="2" fillId="0" borderId="11" xfId="0" applyNumberFormat="1" applyFont="1" applyBorder="1" applyAlignment="1">
      <alignment horizontal="left" wrapText="1"/>
    </xf>
    <xf numFmtId="49" fontId="2" fillId="0" borderId="30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4" fontId="2" fillId="0" borderId="47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center"/>
    </xf>
    <xf numFmtId="4" fontId="2" fillId="0" borderId="48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49" fontId="2" fillId="0" borderId="32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wrapText="1" indent="2"/>
    </xf>
    <xf numFmtId="49" fontId="2" fillId="0" borderId="29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2" fillId="0" borderId="2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2" fillId="0" borderId="49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49" fontId="2" fillId="0" borderId="17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50" xfId="0" applyNumberFormat="1" applyFont="1" applyBorder="1" applyAlignment="1">
      <alignment horizontal="center"/>
    </xf>
    <xf numFmtId="4" fontId="2" fillId="0" borderId="51" xfId="0" applyNumberFormat="1" applyFont="1" applyBorder="1" applyAlignment="1">
      <alignment horizontal="center"/>
    </xf>
    <xf numFmtId="4" fontId="2" fillId="0" borderId="52" xfId="0" applyNumberFormat="1" applyFont="1" applyBorder="1" applyAlignment="1">
      <alignment horizontal="center"/>
    </xf>
    <xf numFmtId="4" fontId="2" fillId="0" borderId="5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justify"/>
    </xf>
    <xf numFmtId="49" fontId="1" fillId="0" borderId="2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 wrapText="1"/>
    </xf>
    <xf numFmtId="49" fontId="1" fillId="0" borderId="25" xfId="0" applyNumberFormat="1" applyFont="1" applyBorder="1" applyAlignment="1">
      <alignment horizontal="center" wrapText="1"/>
    </xf>
    <xf numFmtId="49" fontId="1" fillId="0" borderId="26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right" wrapText="1" indent="1"/>
    </xf>
    <xf numFmtId="0" fontId="1" fillId="0" borderId="0" xfId="0" applyFont="1" applyAlignme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0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49" fontId="1" fillId="0" borderId="45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49" fontId="1" fillId="0" borderId="46" xfId="0" applyNumberFormat="1" applyFont="1" applyBorder="1" applyAlignment="1">
      <alignment horizontal="center" wrapText="1"/>
    </xf>
    <xf numFmtId="49" fontId="1" fillId="0" borderId="28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wrapText="1"/>
    </xf>
    <xf numFmtId="49" fontId="1" fillId="0" borderId="23" xfId="0" applyNumberFormat="1" applyFont="1" applyBorder="1" applyAlignment="1">
      <alignment horizontal="center" wrapText="1"/>
    </xf>
    <xf numFmtId="14" fontId="1" fillId="0" borderId="19" xfId="0" applyNumberFormat="1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1" fillId="6" borderId="36" xfId="0" applyFont="1" applyFill="1" applyBorder="1" applyAlignment="1">
      <alignment horizontal="center"/>
    </xf>
    <xf numFmtId="0" fontId="11" fillId="6" borderId="37" xfId="0" applyFont="1" applyFill="1" applyBorder="1" applyAlignment="1">
      <alignment horizontal="center"/>
    </xf>
    <xf numFmtId="0" fontId="11" fillId="6" borderId="3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 wrapText="1"/>
    </xf>
    <xf numFmtId="0" fontId="5" fillId="0" borderId="18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1" fillId="6" borderId="42" xfId="0" applyFont="1" applyFill="1" applyBorder="1" applyAlignment="1">
      <alignment horizontal="center"/>
    </xf>
    <xf numFmtId="0" fontId="11" fillId="6" borderId="43" xfId="0" applyFont="1" applyFill="1" applyBorder="1" applyAlignment="1">
      <alignment horizontal="center"/>
    </xf>
    <xf numFmtId="0" fontId="11" fillId="6" borderId="4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W44"/>
  <sheetViews>
    <sheetView showGridLines="0" tabSelected="1" topLeftCell="A37" zoomScale="110" zoomScaleNormal="110" workbookViewId="0">
      <selection activeCell="R45" sqref="R45"/>
    </sheetView>
  </sheetViews>
  <sheetFormatPr defaultColWidth="1.42578125" defaultRowHeight="11.25"/>
  <cols>
    <col min="1" max="17" width="1.42578125" style="1" customWidth="1"/>
    <col min="18" max="18" width="2.28515625" style="1" customWidth="1"/>
    <col min="19" max="19" width="2.5703125" style="1" hidden="1" customWidth="1"/>
    <col min="20" max="35" width="1.42578125" style="1" customWidth="1"/>
    <col min="36" max="36" width="5.7109375" style="1" hidden="1" customWidth="1"/>
    <col min="37" max="100" width="1.42578125" style="1" customWidth="1"/>
    <col min="101" max="101" width="1.42578125" style="1" hidden="1" customWidth="1"/>
    <col min="102" max="16384" width="1.42578125" style="1"/>
  </cols>
  <sheetData>
    <row r="1" spans="1:101">
      <c r="A1" s="1" t="s">
        <v>170</v>
      </c>
      <c r="CV1" s="20" t="s">
        <v>81</v>
      </c>
    </row>
    <row r="2" spans="1:101" ht="15.7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V2" s="21" t="s">
        <v>12</v>
      </c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</row>
    <row r="3" spans="1:101" ht="15.75" customHeight="1" thickBo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H3" s="6"/>
      <c r="AI3" s="6"/>
      <c r="AJ3" s="6"/>
      <c r="AM3" s="21" t="s">
        <v>45</v>
      </c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7"/>
      <c r="CH3" s="7"/>
      <c r="CI3" s="7"/>
      <c r="CJ3" s="7"/>
      <c r="CK3" s="7"/>
      <c r="CM3" s="113" t="s">
        <v>20</v>
      </c>
      <c r="CN3" s="113"/>
      <c r="CO3" s="113"/>
      <c r="CP3" s="113"/>
      <c r="CQ3" s="113"/>
      <c r="CR3" s="113"/>
      <c r="CS3" s="113"/>
      <c r="CT3" s="113"/>
      <c r="CU3" s="113"/>
      <c r="CV3" s="113"/>
    </row>
    <row r="4" spans="1:101">
      <c r="CG4" s="7"/>
      <c r="CH4" s="7"/>
      <c r="CI4" s="7"/>
      <c r="CJ4" s="7"/>
      <c r="CK4" s="7"/>
      <c r="CL4" s="2" t="s">
        <v>18</v>
      </c>
      <c r="CM4" s="139" t="s">
        <v>19</v>
      </c>
      <c r="CN4" s="140"/>
      <c r="CO4" s="140"/>
      <c r="CP4" s="140"/>
      <c r="CQ4" s="140"/>
      <c r="CR4" s="140"/>
      <c r="CS4" s="140"/>
      <c r="CT4" s="140"/>
      <c r="CU4" s="140"/>
      <c r="CV4" s="141"/>
    </row>
    <row r="5" spans="1:101" ht="11.25" customHeight="1">
      <c r="AP5" s="2" t="s">
        <v>37</v>
      </c>
      <c r="AQ5" s="130" t="s">
        <v>80</v>
      </c>
      <c r="AR5" s="130"/>
      <c r="AS5" s="130"/>
      <c r="AT5" s="122" t="s">
        <v>131</v>
      </c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G5" s="147" t="s">
        <v>13</v>
      </c>
      <c r="BH5" s="147"/>
      <c r="BI5" s="122" t="s">
        <v>132</v>
      </c>
      <c r="BJ5" s="122"/>
      <c r="BK5" s="122"/>
      <c r="BL5" s="4" t="s">
        <v>26</v>
      </c>
      <c r="CG5" s="7"/>
      <c r="CH5" s="7"/>
      <c r="CI5" s="7"/>
      <c r="CJ5" s="7"/>
      <c r="CK5" s="7"/>
      <c r="CL5" s="2" t="s">
        <v>17</v>
      </c>
      <c r="CM5" s="142">
        <v>43101</v>
      </c>
      <c r="CN5" s="143"/>
      <c r="CO5" s="143"/>
      <c r="CP5" s="143"/>
      <c r="CQ5" s="143"/>
      <c r="CR5" s="143"/>
      <c r="CS5" s="143"/>
      <c r="CT5" s="143"/>
      <c r="CU5" s="143"/>
      <c r="CV5" s="144"/>
    </row>
    <row r="6" spans="1:101" ht="12.75" customHeight="1">
      <c r="CE6" s="7"/>
      <c r="CF6" s="7"/>
      <c r="CG6" s="7"/>
      <c r="CH6" s="7"/>
      <c r="CI6" s="7"/>
      <c r="CJ6" s="7"/>
      <c r="CK6" s="7"/>
      <c r="CL6" s="2" t="s">
        <v>16</v>
      </c>
      <c r="CM6" s="136" t="s">
        <v>136</v>
      </c>
      <c r="CN6" s="137"/>
      <c r="CO6" s="137"/>
      <c r="CP6" s="137"/>
      <c r="CQ6" s="137"/>
      <c r="CR6" s="137"/>
      <c r="CS6" s="137"/>
      <c r="CT6" s="137"/>
      <c r="CU6" s="137"/>
      <c r="CV6" s="138"/>
    </row>
    <row r="7" spans="1:101" ht="12.75" customHeight="1">
      <c r="A7" s="129" t="s">
        <v>32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45" t="s">
        <v>133</v>
      </c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G7" s="7"/>
      <c r="CH7" s="7"/>
      <c r="CI7" s="7"/>
      <c r="CJ7" s="7"/>
      <c r="CK7" s="7"/>
      <c r="CM7" s="98"/>
      <c r="CN7" s="99"/>
      <c r="CO7" s="99"/>
      <c r="CP7" s="99"/>
      <c r="CQ7" s="99"/>
      <c r="CR7" s="99"/>
      <c r="CS7" s="99"/>
      <c r="CT7" s="99"/>
      <c r="CU7" s="99"/>
      <c r="CV7" s="100"/>
    </row>
    <row r="8" spans="1:101" ht="12.75" customHeight="1">
      <c r="A8" s="129" t="s">
        <v>33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G8" s="7"/>
      <c r="CH8" s="7"/>
      <c r="CI8" s="7"/>
      <c r="CJ8" s="7"/>
      <c r="CK8" s="7"/>
      <c r="CL8" s="2" t="s">
        <v>38</v>
      </c>
      <c r="CM8" s="136" t="s">
        <v>137</v>
      </c>
      <c r="CN8" s="137"/>
      <c r="CO8" s="137"/>
      <c r="CP8" s="137"/>
      <c r="CQ8" s="137"/>
      <c r="CR8" s="137"/>
      <c r="CS8" s="137"/>
      <c r="CT8" s="137"/>
      <c r="CU8" s="137"/>
      <c r="CV8" s="138"/>
    </row>
    <row r="9" spans="1:101">
      <c r="A9" s="129" t="s">
        <v>34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F9" s="7"/>
      <c r="CL9" s="2" t="s">
        <v>16</v>
      </c>
      <c r="CM9" s="98"/>
      <c r="CN9" s="99"/>
      <c r="CO9" s="99"/>
      <c r="CP9" s="99"/>
      <c r="CQ9" s="99"/>
      <c r="CR9" s="99"/>
      <c r="CS9" s="99"/>
      <c r="CT9" s="99"/>
      <c r="CU9" s="99"/>
      <c r="CV9" s="100"/>
    </row>
    <row r="10" spans="1:101" ht="12.75" customHeight="1">
      <c r="A10" s="131" t="s">
        <v>14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133"/>
      <c r="CC10" s="133"/>
      <c r="CD10" s="133"/>
      <c r="CL10" s="2" t="s">
        <v>15</v>
      </c>
      <c r="CM10" s="136" t="s">
        <v>138</v>
      </c>
      <c r="CN10" s="137"/>
      <c r="CO10" s="137"/>
      <c r="CP10" s="137"/>
      <c r="CQ10" s="137"/>
      <c r="CR10" s="137"/>
      <c r="CS10" s="137"/>
      <c r="CT10" s="137"/>
      <c r="CU10" s="137"/>
      <c r="CV10" s="138"/>
    </row>
    <row r="11" spans="1:101" ht="12.75" customHeight="1">
      <c r="A11" s="129" t="s">
        <v>35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F11" s="7"/>
      <c r="CG11" s="7"/>
      <c r="CH11" s="7"/>
      <c r="CI11" s="7"/>
      <c r="CJ11" s="7"/>
      <c r="CK11" s="7"/>
      <c r="CM11" s="98"/>
      <c r="CN11" s="99"/>
      <c r="CO11" s="99"/>
      <c r="CP11" s="99"/>
      <c r="CQ11" s="99"/>
      <c r="CR11" s="99"/>
      <c r="CS11" s="99"/>
      <c r="CT11" s="99"/>
      <c r="CU11" s="99"/>
      <c r="CV11" s="100"/>
    </row>
    <row r="12" spans="1:101" ht="11.25" customHeight="1">
      <c r="A12" s="131" t="s">
        <v>11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3" t="s">
        <v>135</v>
      </c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L12" s="2"/>
      <c r="CM12" s="151"/>
      <c r="CN12" s="152"/>
      <c r="CO12" s="152"/>
      <c r="CP12" s="152"/>
      <c r="CQ12" s="152"/>
      <c r="CR12" s="152"/>
      <c r="CS12" s="152"/>
      <c r="CT12" s="152"/>
      <c r="CU12" s="152"/>
      <c r="CV12" s="153"/>
    </row>
    <row r="13" spans="1:101" ht="12" thickBot="1">
      <c r="A13" s="131" t="s">
        <v>36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M13" s="125">
        <v>383</v>
      </c>
      <c r="CN13" s="126"/>
      <c r="CO13" s="126"/>
      <c r="CP13" s="126"/>
      <c r="CQ13" s="126"/>
      <c r="CR13" s="126"/>
      <c r="CS13" s="126"/>
      <c r="CT13" s="126"/>
      <c r="CU13" s="126"/>
      <c r="CV13" s="127"/>
      <c r="CW13" s="19" t="s">
        <v>134</v>
      </c>
    </row>
    <row r="14" spans="1:101" ht="12.75" customHeight="1">
      <c r="A14" s="7" t="s">
        <v>21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" t="s">
        <v>44</v>
      </c>
    </row>
    <row r="15" spans="1:101">
      <c r="A15" s="7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" t="s">
        <v>23</v>
      </c>
    </row>
    <row r="17" spans="1:100" ht="11.25" customHeight="1">
      <c r="A17" s="108" t="s">
        <v>10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9"/>
      <c r="S17" s="9"/>
      <c r="T17" s="107" t="s">
        <v>9</v>
      </c>
      <c r="U17" s="108"/>
      <c r="V17" s="108"/>
      <c r="W17" s="109"/>
      <c r="X17" s="107" t="s">
        <v>8</v>
      </c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9"/>
      <c r="AK17" s="107" t="s">
        <v>139</v>
      </c>
      <c r="AL17" s="108"/>
      <c r="AM17" s="108"/>
      <c r="AN17" s="108"/>
      <c r="AO17" s="108"/>
      <c r="AP17" s="108"/>
      <c r="AQ17" s="108"/>
      <c r="AR17" s="109"/>
      <c r="AS17" s="146" t="s">
        <v>39</v>
      </c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07" t="s">
        <v>6</v>
      </c>
      <c r="BZ17" s="108"/>
      <c r="CA17" s="108"/>
      <c r="CB17" s="108"/>
      <c r="CC17" s="108"/>
      <c r="CD17" s="108"/>
      <c r="CE17" s="108"/>
      <c r="CF17" s="109"/>
      <c r="CG17" s="107" t="s">
        <v>7</v>
      </c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</row>
    <row r="18" spans="1:100" ht="12.75" customHeight="1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9"/>
      <c r="S18" s="12"/>
      <c r="T18" s="150"/>
      <c r="U18" s="148"/>
      <c r="V18" s="148"/>
      <c r="W18" s="149"/>
      <c r="X18" s="150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9"/>
      <c r="AK18" s="150"/>
      <c r="AL18" s="148"/>
      <c r="AM18" s="148"/>
      <c r="AN18" s="148"/>
      <c r="AO18" s="148"/>
      <c r="AP18" s="148"/>
      <c r="AQ18" s="148"/>
      <c r="AR18" s="149"/>
      <c r="AS18" s="107" t="s">
        <v>40</v>
      </c>
      <c r="AT18" s="108"/>
      <c r="AU18" s="108"/>
      <c r="AV18" s="108"/>
      <c r="AW18" s="108"/>
      <c r="AX18" s="108"/>
      <c r="AY18" s="108"/>
      <c r="AZ18" s="109"/>
      <c r="BA18" s="103" t="s">
        <v>41</v>
      </c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5"/>
      <c r="BQ18" s="107" t="s">
        <v>43</v>
      </c>
      <c r="BR18" s="108"/>
      <c r="BS18" s="108"/>
      <c r="BT18" s="108"/>
      <c r="BU18" s="108"/>
      <c r="BV18" s="108"/>
      <c r="BW18" s="108"/>
      <c r="BX18" s="109"/>
      <c r="BY18" s="150"/>
      <c r="BZ18" s="148"/>
      <c r="CA18" s="148"/>
      <c r="CB18" s="148"/>
      <c r="CC18" s="148"/>
      <c r="CD18" s="148"/>
      <c r="CE18" s="148"/>
      <c r="CF18" s="149"/>
      <c r="CG18" s="110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</row>
    <row r="19" spans="1:100" s="5" customFormat="1" ht="49.5" customHeight="1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2"/>
      <c r="S19" s="10"/>
      <c r="T19" s="110"/>
      <c r="U19" s="111"/>
      <c r="V19" s="111"/>
      <c r="W19" s="112"/>
      <c r="X19" s="110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2"/>
      <c r="AK19" s="110"/>
      <c r="AL19" s="111"/>
      <c r="AM19" s="111"/>
      <c r="AN19" s="111"/>
      <c r="AO19" s="111"/>
      <c r="AP19" s="111"/>
      <c r="AQ19" s="111"/>
      <c r="AR19" s="112"/>
      <c r="AS19" s="110"/>
      <c r="AT19" s="111"/>
      <c r="AU19" s="111"/>
      <c r="AV19" s="111"/>
      <c r="AW19" s="111"/>
      <c r="AX19" s="111"/>
      <c r="AY19" s="111"/>
      <c r="AZ19" s="112"/>
      <c r="BA19" s="101" t="s">
        <v>3</v>
      </c>
      <c r="BB19" s="101"/>
      <c r="BC19" s="101"/>
      <c r="BD19" s="101"/>
      <c r="BE19" s="101"/>
      <c r="BF19" s="101"/>
      <c r="BG19" s="101"/>
      <c r="BH19" s="101"/>
      <c r="BI19" s="101" t="s">
        <v>42</v>
      </c>
      <c r="BJ19" s="101"/>
      <c r="BK19" s="101"/>
      <c r="BL19" s="101"/>
      <c r="BM19" s="101"/>
      <c r="BN19" s="101"/>
      <c r="BO19" s="101"/>
      <c r="BP19" s="101"/>
      <c r="BQ19" s="110"/>
      <c r="BR19" s="111"/>
      <c r="BS19" s="111"/>
      <c r="BT19" s="111"/>
      <c r="BU19" s="111"/>
      <c r="BV19" s="111"/>
      <c r="BW19" s="111"/>
      <c r="BX19" s="112"/>
      <c r="BY19" s="110"/>
      <c r="BZ19" s="111"/>
      <c r="CA19" s="111"/>
      <c r="CB19" s="111"/>
      <c r="CC19" s="111"/>
      <c r="CD19" s="111"/>
      <c r="CE19" s="111"/>
      <c r="CF19" s="112"/>
      <c r="CG19" s="106" t="s">
        <v>4</v>
      </c>
      <c r="CH19" s="101"/>
      <c r="CI19" s="101"/>
      <c r="CJ19" s="101"/>
      <c r="CK19" s="101"/>
      <c r="CL19" s="101"/>
      <c r="CM19" s="101"/>
      <c r="CN19" s="101"/>
      <c r="CO19" s="101" t="s">
        <v>5</v>
      </c>
      <c r="CP19" s="101"/>
      <c r="CQ19" s="101"/>
      <c r="CR19" s="101"/>
      <c r="CS19" s="101"/>
      <c r="CT19" s="101"/>
      <c r="CU19" s="101"/>
      <c r="CV19" s="102"/>
    </row>
    <row r="20" spans="1:100" ht="12" thickBot="1">
      <c r="A20" s="105">
        <v>1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1"/>
      <c r="T20" s="113">
        <v>2</v>
      </c>
      <c r="U20" s="113"/>
      <c r="V20" s="113"/>
      <c r="W20" s="113"/>
      <c r="X20" s="113">
        <v>3</v>
      </c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>
        <v>4</v>
      </c>
      <c r="AL20" s="113"/>
      <c r="AM20" s="113"/>
      <c r="AN20" s="113"/>
      <c r="AO20" s="113"/>
      <c r="AP20" s="113"/>
      <c r="AQ20" s="113"/>
      <c r="AR20" s="113"/>
      <c r="AS20" s="113">
        <v>5</v>
      </c>
      <c r="AT20" s="113"/>
      <c r="AU20" s="113"/>
      <c r="AV20" s="113"/>
      <c r="AW20" s="113"/>
      <c r="AX20" s="113"/>
      <c r="AY20" s="113"/>
      <c r="AZ20" s="113"/>
      <c r="BA20" s="113">
        <v>6</v>
      </c>
      <c r="BB20" s="113"/>
      <c r="BC20" s="113"/>
      <c r="BD20" s="113"/>
      <c r="BE20" s="113"/>
      <c r="BF20" s="113"/>
      <c r="BG20" s="113"/>
      <c r="BH20" s="113"/>
      <c r="BI20" s="113">
        <v>7</v>
      </c>
      <c r="BJ20" s="113"/>
      <c r="BK20" s="113"/>
      <c r="BL20" s="113"/>
      <c r="BM20" s="113"/>
      <c r="BN20" s="113"/>
      <c r="BO20" s="113"/>
      <c r="BP20" s="113"/>
      <c r="BQ20" s="113">
        <v>8</v>
      </c>
      <c r="BR20" s="113"/>
      <c r="BS20" s="113"/>
      <c r="BT20" s="113"/>
      <c r="BU20" s="113"/>
      <c r="BV20" s="113"/>
      <c r="BW20" s="113"/>
      <c r="BX20" s="113"/>
      <c r="BY20" s="113">
        <v>9</v>
      </c>
      <c r="BZ20" s="113"/>
      <c r="CA20" s="113"/>
      <c r="CB20" s="113"/>
      <c r="CC20" s="113"/>
      <c r="CD20" s="113"/>
      <c r="CE20" s="113"/>
      <c r="CF20" s="113"/>
      <c r="CG20" s="113">
        <v>10</v>
      </c>
      <c r="CH20" s="113"/>
      <c r="CI20" s="113"/>
      <c r="CJ20" s="113"/>
      <c r="CK20" s="113"/>
      <c r="CL20" s="113"/>
      <c r="CM20" s="113"/>
      <c r="CN20" s="113"/>
      <c r="CO20" s="113">
        <v>11</v>
      </c>
      <c r="CP20" s="113"/>
      <c r="CQ20" s="113"/>
      <c r="CR20" s="113"/>
      <c r="CS20" s="113"/>
      <c r="CT20" s="113"/>
      <c r="CU20" s="113"/>
      <c r="CV20" s="114"/>
    </row>
    <row r="21" spans="1:100" ht="22.5" customHeight="1">
      <c r="A21" s="69" t="s">
        <v>143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70"/>
      <c r="S21" s="13" t="s">
        <v>142</v>
      </c>
      <c r="T21" s="82" t="s">
        <v>144</v>
      </c>
      <c r="U21" s="83"/>
      <c r="V21" s="83"/>
      <c r="W21" s="84"/>
      <c r="X21" s="85" t="s">
        <v>29</v>
      </c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6">
        <v>4205205.7300000004</v>
      </c>
      <c r="AL21" s="86"/>
      <c r="AM21" s="86"/>
      <c r="AN21" s="86"/>
      <c r="AO21" s="86"/>
      <c r="AP21" s="86"/>
      <c r="AQ21" s="86"/>
      <c r="AR21" s="86"/>
      <c r="AS21" s="76" t="s">
        <v>145</v>
      </c>
      <c r="AT21" s="77"/>
      <c r="AU21" s="77"/>
      <c r="AV21" s="77"/>
      <c r="AW21" s="77"/>
      <c r="AX21" s="77"/>
      <c r="AY21" s="77"/>
      <c r="AZ21" s="78"/>
      <c r="BA21" s="86">
        <v>3850454.21</v>
      </c>
      <c r="BB21" s="86"/>
      <c r="BC21" s="86"/>
      <c r="BD21" s="86"/>
      <c r="BE21" s="86"/>
      <c r="BF21" s="86"/>
      <c r="BG21" s="86"/>
      <c r="BH21" s="86"/>
      <c r="BI21" s="76" t="s">
        <v>145</v>
      </c>
      <c r="BJ21" s="77"/>
      <c r="BK21" s="77"/>
      <c r="BL21" s="77"/>
      <c r="BM21" s="77"/>
      <c r="BN21" s="77"/>
      <c r="BO21" s="77"/>
      <c r="BP21" s="78"/>
      <c r="BQ21" s="86">
        <v>3850454.21</v>
      </c>
      <c r="BR21" s="86"/>
      <c r="BS21" s="86"/>
      <c r="BT21" s="86"/>
      <c r="BU21" s="86"/>
      <c r="BV21" s="86"/>
      <c r="BW21" s="86"/>
      <c r="BX21" s="86"/>
      <c r="BY21" s="86">
        <v>3850454.21</v>
      </c>
      <c r="BZ21" s="86"/>
      <c r="CA21" s="86"/>
      <c r="CB21" s="86"/>
      <c r="CC21" s="86"/>
      <c r="CD21" s="86"/>
      <c r="CE21" s="86"/>
      <c r="CF21" s="86"/>
      <c r="CG21" s="76" t="s">
        <v>145</v>
      </c>
      <c r="CH21" s="77"/>
      <c r="CI21" s="77"/>
      <c r="CJ21" s="77"/>
      <c r="CK21" s="77"/>
      <c r="CL21" s="77"/>
      <c r="CM21" s="77"/>
      <c r="CN21" s="78"/>
      <c r="CO21" s="76" t="s">
        <v>145</v>
      </c>
      <c r="CP21" s="77"/>
      <c r="CQ21" s="77"/>
      <c r="CR21" s="77"/>
      <c r="CS21" s="77"/>
      <c r="CT21" s="77"/>
      <c r="CU21" s="77"/>
      <c r="CV21" s="79"/>
    </row>
    <row r="22" spans="1:100" ht="9.9499999999999993" customHeight="1">
      <c r="A22" s="87" t="s">
        <v>30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23"/>
      <c r="T22" s="88"/>
      <c r="U22" s="89"/>
      <c r="V22" s="89"/>
      <c r="W22" s="90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1"/>
    </row>
    <row r="23" spans="1:100" ht="22.5" customHeight="1">
      <c r="A23" s="96" t="s">
        <v>147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7"/>
      <c r="S23" s="22" t="s">
        <v>146</v>
      </c>
      <c r="T23" s="71" t="s">
        <v>144</v>
      </c>
      <c r="U23" s="72"/>
      <c r="V23" s="72"/>
      <c r="W23" s="72"/>
      <c r="X23" s="73" t="s">
        <v>148</v>
      </c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61"/>
      <c r="AK23" s="75">
        <v>6837.15</v>
      </c>
      <c r="AL23" s="75"/>
      <c r="AM23" s="75"/>
      <c r="AN23" s="75"/>
      <c r="AO23" s="75"/>
      <c r="AP23" s="75"/>
      <c r="AQ23" s="75"/>
      <c r="AR23" s="75"/>
      <c r="AS23" s="92" t="s">
        <v>145</v>
      </c>
      <c r="AT23" s="93"/>
      <c r="AU23" s="93"/>
      <c r="AV23" s="93"/>
      <c r="AW23" s="93"/>
      <c r="AX23" s="93"/>
      <c r="AY23" s="93"/>
      <c r="AZ23" s="94"/>
      <c r="BA23" s="75">
        <v>6837.15</v>
      </c>
      <c r="BB23" s="75"/>
      <c r="BC23" s="75"/>
      <c r="BD23" s="75"/>
      <c r="BE23" s="75"/>
      <c r="BF23" s="75"/>
      <c r="BG23" s="75"/>
      <c r="BH23" s="75"/>
      <c r="BI23" s="92" t="s">
        <v>145</v>
      </c>
      <c r="BJ23" s="93"/>
      <c r="BK23" s="93"/>
      <c r="BL23" s="93"/>
      <c r="BM23" s="93"/>
      <c r="BN23" s="93"/>
      <c r="BO23" s="93"/>
      <c r="BP23" s="94"/>
      <c r="BQ23" s="75">
        <v>6837.15</v>
      </c>
      <c r="BR23" s="75"/>
      <c r="BS23" s="75"/>
      <c r="BT23" s="75"/>
      <c r="BU23" s="75"/>
      <c r="BV23" s="75"/>
      <c r="BW23" s="75"/>
      <c r="BX23" s="75"/>
      <c r="BY23" s="75">
        <v>6837.15</v>
      </c>
      <c r="BZ23" s="75"/>
      <c r="CA23" s="75"/>
      <c r="CB23" s="75"/>
      <c r="CC23" s="75"/>
      <c r="CD23" s="75"/>
      <c r="CE23" s="75"/>
      <c r="CF23" s="75"/>
      <c r="CG23" s="92" t="s">
        <v>145</v>
      </c>
      <c r="CH23" s="93"/>
      <c r="CI23" s="93"/>
      <c r="CJ23" s="93"/>
      <c r="CK23" s="93"/>
      <c r="CL23" s="93"/>
      <c r="CM23" s="93"/>
      <c r="CN23" s="94"/>
      <c r="CO23" s="92" t="s">
        <v>145</v>
      </c>
      <c r="CP23" s="93"/>
      <c r="CQ23" s="93"/>
      <c r="CR23" s="93"/>
      <c r="CS23" s="93"/>
      <c r="CT23" s="93"/>
      <c r="CU23" s="93"/>
      <c r="CV23" s="95"/>
    </row>
    <row r="24" spans="1:100" ht="39" customHeight="1">
      <c r="A24" s="69" t="s">
        <v>149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70"/>
      <c r="S24" s="22" t="s">
        <v>146</v>
      </c>
      <c r="T24" s="71" t="s">
        <v>144</v>
      </c>
      <c r="U24" s="72"/>
      <c r="V24" s="72"/>
      <c r="W24" s="72"/>
      <c r="X24" s="73" t="s">
        <v>150</v>
      </c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61"/>
      <c r="AK24" s="75">
        <v>2064.8200000000002</v>
      </c>
      <c r="AL24" s="75"/>
      <c r="AM24" s="75"/>
      <c r="AN24" s="75"/>
      <c r="AO24" s="75"/>
      <c r="AP24" s="75"/>
      <c r="AQ24" s="75"/>
      <c r="AR24" s="75"/>
      <c r="AS24" s="65" t="s">
        <v>145</v>
      </c>
      <c r="AT24" s="66"/>
      <c r="AU24" s="66"/>
      <c r="AV24" s="66"/>
      <c r="AW24" s="66"/>
      <c r="AX24" s="66"/>
      <c r="AY24" s="66"/>
      <c r="AZ24" s="67"/>
      <c r="BA24" s="75">
        <v>2064.8200000000002</v>
      </c>
      <c r="BB24" s="75"/>
      <c r="BC24" s="75"/>
      <c r="BD24" s="75"/>
      <c r="BE24" s="75"/>
      <c r="BF24" s="75"/>
      <c r="BG24" s="75"/>
      <c r="BH24" s="75"/>
      <c r="BI24" s="65" t="s">
        <v>145</v>
      </c>
      <c r="BJ24" s="66"/>
      <c r="BK24" s="66"/>
      <c r="BL24" s="66"/>
      <c r="BM24" s="66"/>
      <c r="BN24" s="66"/>
      <c r="BO24" s="66"/>
      <c r="BP24" s="67"/>
      <c r="BQ24" s="75">
        <v>2064.8200000000002</v>
      </c>
      <c r="BR24" s="75"/>
      <c r="BS24" s="75"/>
      <c r="BT24" s="75"/>
      <c r="BU24" s="75"/>
      <c r="BV24" s="75"/>
      <c r="BW24" s="75"/>
      <c r="BX24" s="75"/>
      <c r="BY24" s="75">
        <v>2064.8200000000002</v>
      </c>
      <c r="BZ24" s="75"/>
      <c r="CA24" s="75"/>
      <c r="CB24" s="75"/>
      <c r="CC24" s="75"/>
      <c r="CD24" s="75"/>
      <c r="CE24" s="75"/>
      <c r="CF24" s="75"/>
      <c r="CG24" s="65" t="s">
        <v>145</v>
      </c>
      <c r="CH24" s="66"/>
      <c r="CI24" s="66"/>
      <c r="CJ24" s="66"/>
      <c r="CK24" s="66"/>
      <c r="CL24" s="66"/>
      <c r="CM24" s="66"/>
      <c r="CN24" s="67"/>
      <c r="CO24" s="65" t="s">
        <v>145</v>
      </c>
      <c r="CP24" s="66"/>
      <c r="CQ24" s="66"/>
      <c r="CR24" s="66"/>
      <c r="CS24" s="66"/>
      <c r="CT24" s="66"/>
      <c r="CU24" s="66"/>
      <c r="CV24" s="68"/>
    </row>
    <row r="25" spans="1:100" ht="29.25" customHeight="1">
      <c r="A25" s="69" t="s">
        <v>151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70"/>
      <c r="S25" s="22" t="s">
        <v>146</v>
      </c>
      <c r="T25" s="71" t="s">
        <v>144</v>
      </c>
      <c r="U25" s="72"/>
      <c r="V25" s="72"/>
      <c r="W25" s="72"/>
      <c r="X25" s="73" t="s">
        <v>152</v>
      </c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61"/>
      <c r="AK25" s="75">
        <v>4190953.76</v>
      </c>
      <c r="AL25" s="75"/>
      <c r="AM25" s="75"/>
      <c r="AN25" s="75"/>
      <c r="AO25" s="75"/>
      <c r="AP25" s="75"/>
      <c r="AQ25" s="75"/>
      <c r="AR25" s="75"/>
      <c r="AS25" s="65" t="s">
        <v>145</v>
      </c>
      <c r="AT25" s="66"/>
      <c r="AU25" s="66"/>
      <c r="AV25" s="66"/>
      <c r="AW25" s="66"/>
      <c r="AX25" s="66"/>
      <c r="AY25" s="66"/>
      <c r="AZ25" s="67"/>
      <c r="BA25" s="75">
        <v>3836202.24</v>
      </c>
      <c r="BB25" s="75"/>
      <c r="BC25" s="75"/>
      <c r="BD25" s="75"/>
      <c r="BE25" s="75"/>
      <c r="BF25" s="75"/>
      <c r="BG25" s="75"/>
      <c r="BH25" s="75"/>
      <c r="BI25" s="65" t="s">
        <v>145</v>
      </c>
      <c r="BJ25" s="66"/>
      <c r="BK25" s="66"/>
      <c r="BL25" s="66"/>
      <c r="BM25" s="66"/>
      <c r="BN25" s="66"/>
      <c r="BO25" s="66"/>
      <c r="BP25" s="67"/>
      <c r="BQ25" s="75">
        <v>3836202.24</v>
      </c>
      <c r="BR25" s="75"/>
      <c r="BS25" s="75"/>
      <c r="BT25" s="75"/>
      <c r="BU25" s="75"/>
      <c r="BV25" s="75"/>
      <c r="BW25" s="75"/>
      <c r="BX25" s="75"/>
      <c r="BY25" s="75">
        <v>3836202.24</v>
      </c>
      <c r="BZ25" s="75"/>
      <c r="CA25" s="75"/>
      <c r="CB25" s="75"/>
      <c r="CC25" s="75"/>
      <c r="CD25" s="75"/>
      <c r="CE25" s="75"/>
      <c r="CF25" s="75"/>
      <c r="CG25" s="65" t="s">
        <v>145</v>
      </c>
      <c r="CH25" s="66"/>
      <c r="CI25" s="66"/>
      <c r="CJ25" s="66"/>
      <c r="CK25" s="66"/>
      <c r="CL25" s="66"/>
      <c r="CM25" s="66"/>
      <c r="CN25" s="67"/>
      <c r="CO25" s="65" t="s">
        <v>145</v>
      </c>
      <c r="CP25" s="66"/>
      <c r="CQ25" s="66"/>
      <c r="CR25" s="66"/>
      <c r="CS25" s="66"/>
      <c r="CT25" s="66"/>
      <c r="CU25" s="66"/>
      <c r="CV25" s="68"/>
    </row>
    <row r="26" spans="1:100" ht="29.25" customHeight="1">
      <c r="A26" s="69" t="s">
        <v>153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70"/>
      <c r="S26" s="22" t="s">
        <v>146</v>
      </c>
      <c r="T26" s="71" t="s">
        <v>144</v>
      </c>
      <c r="U26" s="72"/>
      <c r="V26" s="72"/>
      <c r="W26" s="72"/>
      <c r="X26" s="73" t="s">
        <v>154</v>
      </c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61"/>
      <c r="AK26" s="75">
        <v>1527</v>
      </c>
      <c r="AL26" s="75"/>
      <c r="AM26" s="75"/>
      <c r="AN26" s="75"/>
      <c r="AO26" s="75"/>
      <c r="AP26" s="75"/>
      <c r="AQ26" s="75"/>
      <c r="AR26" s="75"/>
      <c r="AS26" s="65" t="s">
        <v>145</v>
      </c>
      <c r="AT26" s="66"/>
      <c r="AU26" s="66"/>
      <c r="AV26" s="66"/>
      <c r="AW26" s="66"/>
      <c r="AX26" s="66"/>
      <c r="AY26" s="66"/>
      <c r="AZ26" s="67"/>
      <c r="BA26" s="75">
        <v>1527</v>
      </c>
      <c r="BB26" s="75"/>
      <c r="BC26" s="75"/>
      <c r="BD26" s="75"/>
      <c r="BE26" s="75"/>
      <c r="BF26" s="75"/>
      <c r="BG26" s="75"/>
      <c r="BH26" s="75"/>
      <c r="BI26" s="65" t="s">
        <v>145</v>
      </c>
      <c r="BJ26" s="66"/>
      <c r="BK26" s="66"/>
      <c r="BL26" s="66"/>
      <c r="BM26" s="66"/>
      <c r="BN26" s="66"/>
      <c r="BO26" s="66"/>
      <c r="BP26" s="67"/>
      <c r="BQ26" s="75">
        <v>1527</v>
      </c>
      <c r="BR26" s="75"/>
      <c r="BS26" s="75"/>
      <c r="BT26" s="75"/>
      <c r="BU26" s="75"/>
      <c r="BV26" s="75"/>
      <c r="BW26" s="75"/>
      <c r="BX26" s="75"/>
      <c r="BY26" s="75">
        <v>1527</v>
      </c>
      <c r="BZ26" s="75"/>
      <c r="CA26" s="75"/>
      <c r="CB26" s="75"/>
      <c r="CC26" s="75"/>
      <c r="CD26" s="75"/>
      <c r="CE26" s="75"/>
      <c r="CF26" s="75"/>
      <c r="CG26" s="65" t="s">
        <v>145</v>
      </c>
      <c r="CH26" s="66"/>
      <c r="CI26" s="66"/>
      <c r="CJ26" s="66"/>
      <c r="CK26" s="66"/>
      <c r="CL26" s="66"/>
      <c r="CM26" s="66"/>
      <c r="CN26" s="67"/>
      <c r="CO26" s="65" t="s">
        <v>145</v>
      </c>
      <c r="CP26" s="66"/>
      <c r="CQ26" s="66"/>
      <c r="CR26" s="66"/>
      <c r="CS26" s="66"/>
      <c r="CT26" s="66"/>
      <c r="CU26" s="66"/>
      <c r="CV26" s="68"/>
    </row>
    <row r="27" spans="1:100" ht="22.5" customHeight="1" thickBot="1">
      <c r="A27" s="69" t="s">
        <v>155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70"/>
      <c r="S27" s="22" t="s">
        <v>146</v>
      </c>
      <c r="T27" s="71" t="s">
        <v>144</v>
      </c>
      <c r="U27" s="72"/>
      <c r="V27" s="72"/>
      <c r="W27" s="72"/>
      <c r="X27" s="73" t="s">
        <v>156</v>
      </c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61"/>
      <c r="AK27" s="75">
        <v>3823</v>
      </c>
      <c r="AL27" s="75"/>
      <c r="AM27" s="75"/>
      <c r="AN27" s="75"/>
      <c r="AO27" s="75"/>
      <c r="AP27" s="75"/>
      <c r="AQ27" s="75"/>
      <c r="AR27" s="75"/>
      <c r="AS27" s="65" t="s">
        <v>145</v>
      </c>
      <c r="AT27" s="66"/>
      <c r="AU27" s="66"/>
      <c r="AV27" s="66"/>
      <c r="AW27" s="66"/>
      <c r="AX27" s="66"/>
      <c r="AY27" s="66"/>
      <c r="AZ27" s="67"/>
      <c r="BA27" s="75">
        <v>3823</v>
      </c>
      <c r="BB27" s="75"/>
      <c r="BC27" s="75"/>
      <c r="BD27" s="75"/>
      <c r="BE27" s="75"/>
      <c r="BF27" s="75"/>
      <c r="BG27" s="75"/>
      <c r="BH27" s="75"/>
      <c r="BI27" s="65" t="s">
        <v>145</v>
      </c>
      <c r="BJ27" s="66"/>
      <c r="BK27" s="66"/>
      <c r="BL27" s="66"/>
      <c r="BM27" s="66"/>
      <c r="BN27" s="66"/>
      <c r="BO27" s="66"/>
      <c r="BP27" s="67"/>
      <c r="BQ27" s="75">
        <v>3823</v>
      </c>
      <c r="BR27" s="75"/>
      <c r="BS27" s="75"/>
      <c r="BT27" s="75"/>
      <c r="BU27" s="75"/>
      <c r="BV27" s="75"/>
      <c r="BW27" s="75"/>
      <c r="BX27" s="75"/>
      <c r="BY27" s="75">
        <v>3823</v>
      </c>
      <c r="BZ27" s="75"/>
      <c r="CA27" s="75"/>
      <c r="CB27" s="75"/>
      <c r="CC27" s="75"/>
      <c r="CD27" s="75"/>
      <c r="CE27" s="75"/>
      <c r="CF27" s="75"/>
      <c r="CG27" s="65" t="s">
        <v>145</v>
      </c>
      <c r="CH27" s="66"/>
      <c r="CI27" s="66"/>
      <c r="CJ27" s="66"/>
      <c r="CK27" s="66"/>
      <c r="CL27" s="66"/>
      <c r="CM27" s="66"/>
      <c r="CN27" s="67"/>
      <c r="CO27" s="65" t="s">
        <v>145</v>
      </c>
      <c r="CP27" s="66"/>
      <c r="CQ27" s="66"/>
      <c r="CR27" s="66"/>
      <c r="CS27" s="66"/>
      <c r="CT27" s="66"/>
      <c r="CU27" s="66"/>
      <c r="CV27" s="68"/>
    </row>
    <row r="28" spans="1:100" ht="39" customHeight="1">
      <c r="A28" s="69" t="s">
        <v>158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70"/>
      <c r="S28" s="13" t="s">
        <v>157</v>
      </c>
      <c r="T28" s="82" t="s">
        <v>159</v>
      </c>
      <c r="U28" s="83"/>
      <c r="V28" s="83"/>
      <c r="W28" s="84"/>
      <c r="X28" s="85" t="s">
        <v>29</v>
      </c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76" t="s">
        <v>145</v>
      </c>
      <c r="AL28" s="77"/>
      <c r="AM28" s="77"/>
      <c r="AN28" s="77"/>
      <c r="AO28" s="77"/>
      <c r="AP28" s="77"/>
      <c r="AQ28" s="77"/>
      <c r="AR28" s="78"/>
      <c r="AS28" s="76" t="s">
        <v>145</v>
      </c>
      <c r="AT28" s="77"/>
      <c r="AU28" s="77"/>
      <c r="AV28" s="77"/>
      <c r="AW28" s="77"/>
      <c r="AX28" s="77"/>
      <c r="AY28" s="77"/>
      <c r="AZ28" s="78"/>
      <c r="BA28" s="76" t="s">
        <v>145</v>
      </c>
      <c r="BB28" s="77"/>
      <c r="BC28" s="77"/>
      <c r="BD28" s="77"/>
      <c r="BE28" s="77"/>
      <c r="BF28" s="77"/>
      <c r="BG28" s="77"/>
      <c r="BH28" s="78"/>
      <c r="BI28" s="76" t="s">
        <v>145</v>
      </c>
      <c r="BJ28" s="77"/>
      <c r="BK28" s="77"/>
      <c r="BL28" s="77"/>
      <c r="BM28" s="77"/>
      <c r="BN28" s="77"/>
      <c r="BO28" s="77"/>
      <c r="BP28" s="78"/>
      <c r="BQ28" s="76" t="s">
        <v>145</v>
      </c>
      <c r="BR28" s="77"/>
      <c r="BS28" s="77"/>
      <c r="BT28" s="77"/>
      <c r="BU28" s="77"/>
      <c r="BV28" s="77"/>
      <c r="BW28" s="77"/>
      <c r="BX28" s="78"/>
      <c r="BY28" s="76" t="s">
        <v>145</v>
      </c>
      <c r="BZ28" s="77"/>
      <c r="CA28" s="77"/>
      <c r="CB28" s="77"/>
      <c r="CC28" s="77"/>
      <c r="CD28" s="77"/>
      <c r="CE28" s="77"/>
      <c r="CF28" s="78"/>
      <c r="CG28" s="76" t="s">
        <v>145</v>
      </c>
      <c r="CH28" s="77"/>
      <c r="CI28" s="77"/>
      <c r="CJ28" s="77"/>
      <c r="CK28" s="77"/>
      <c r="CL28" s="77"/>
      <c r="CM28" s="77"/>
      <c r="CN28" s="78"/>
      <c r="CO28" s="76" t="s">
        <v>145</v>
      </c>
      <c r="CP28" s="77"/>
      <c r="CQ28" s="77"/>
      <c r="CR28" s="77"/>
      <c r="CS28" s="77"/>
      <c r="CT28" s="77"/>
      <c r="CU28" s="77"/>
      <c r="CV28" s="79"/>
    </row>
    <row r="29" spans="1:100" ht="9.9499999999999993" customHeight="1" thickBot="1">
      <c r="A29" s="87" t="s">
        <v>30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23"/>
      <c r="T29" s="88"/>
      <c r="U29" s="89"/>
      <c r="V29" s="89"/>
      <c r="W29" s="90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1"/>
    </row>
    <row r="30" spans="1:100" ht="29.25" customHeight="1">
      <c r="A30" s="69" t="s">
        <v>160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/>
      <c r="S30" s="13" t="s">
        <v>130</v>
      </c>
      <c r="T30" s="82" t="s">
        <v>161</v>
      </c>
      <c r="U30" s="83"/>
      <c r="V30" s="83"/>
      <c r="W30" s="84"/>
      <c r="X30" s="85" t="s">
        <v>29</v>
      </c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6">
        <v>7666294</v>
      </c>
      <c r="AL30" s="86"/>
      <c r="AM30" s="86"/>
      <c r="AN30" s="86"/>
      <c r="AO30" s="86"/>
      <c r="AP30" s="86"/>
      <c r="AQ30" s="86"/>
      <c r="AR30" s="86"/>
      <c r="AS30" s="76" t="s">
        <v>145</v>
      </c>
      <c r="AT30" s="77"/>
      <c r="AU30" s="77"/>
      <c r="AV30" s="77"/>
      <c r="AW30" s="77"/>
      <c r="AX30" s="77"/>
      <c r="AY30" s="77"/>
      <c r="AZ30" s="78"/>
      <c r="BA30" s="76" t="s">
        <v>145</v>
      </c>
      <c r="BB30" s="77"/>
      <c r="BC30" s="77"/>
      <c r="BD30" s="77"/>
      <c r="BE30" s="77"/>
      <c r="BF30" s="77"/>
      <c r="BG30" s="77"/>
      <c r="BH30" s="78"/>
      <c r="BI30" s="76" t="s">
        <v>145</v>
      </c>
      <c r="BJ30" s="77"/>
      <c r="BK30" s="77"/>
      <c r="BL30" s="77"/>
      <c r="BM30" s="77"/>
      <c r="BN30" s="77"/>
      <c r="BO30" s="77"/>
      <c r="BP30" s="78"/>
      <c r="BQ30" s="76" t="s">
        <v>145</v>
      </c>
      <c r="BR30" s="77"/>
      <c r="BS30" s="77"/>
      <c r="BT30" s="77"/>
      <c r="BU30" s="77"/>
      <c r="BV30" s="77"/>
      <c r="BW30" s="77"/>
      <c r="BX30" s="78"/>
      <c r="BY30" s="76" t="s">
        <v>145</v>
      </c>
      <c r="BZ30" s="77"/>
      <c r="CA30" s="77"/>
      <c r="CB30" s="77"/>
      <c r="CC30" s="77"/>
      <c r="CD30" s="77"/>
      <c r="CE30" s="77"/>
      <c r="CF30" s="78"/>
      <c r="CG30" s="76" t="s">
        <v>145</v>
      </c>
      <c r="CH30" s="77"/>
      <c r="CI30" s="77"/>
      <c r="CJ30" s="77"/>
      <c r="CK30" s="77"/>
      <c r="CL30" s="77"/>
      <c r="CM30" s="77"/>
      <c r="CN30" s="78"/>
      <c r="CO30" s="76" t="s">
        <v>145</v>
      </c>
      <c r="CP30" s="77"/>
      <c r="CQ30" s="77"/>
      <c r="CR30" s="77"/>
      <c r="CS30" s="77"/>
      <c r="CT30" s="77"/>
      <c r="CU30" s="77"/>
      <c r="CV30" s="79"/>
    </row>
    <row r="31" spans="1:100" ht="22.5" customHeight="1">
      <c r="A31" s="69" t="s">
        <v>163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70"/>
      <c r="S31" s="22" t="s">
        <v>162</v>
      </c>
      <c r="T31" s="71" t="s">
        <v>164</v>
      </c>
      <c r="U31" s="72"/>
      <c r="V31" s="72"/>
      <c r="W31" s="72"/>
      <c r="X31" s="73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61"/>
      <c r="AK31" s="75">
        <v>7666294</v>
      </c>
      <c r="AL31" s="75"/>
      <c r="AM31" s="75"/>
      <c r="AN31" s="75"/>
      <c r="AO31" s="75"/>
      <c r="AP31" s="75"/>
      <c r="AQ31" s="75"/>
      <c r="AR31" s="75"/>
      <c r="AS31" s="65" t="s">
        <v>145</v>
      </c>
      <c r="AT31" s="66"/>
      <c r="AU31" s="66"/>
      <c r="AV31" s="66"/>
      <c r="AW31" s="66"/>
      <c r="AX31" s="66"/>
      <c r="AY31" s="66"/>
      <c r="AZ31" s="67"/>
      <c r="BA31" s="65" t="s">
        <v>145</v>
      </c>
      <c r="BB31" s="66"/>
      <c r="BC31" s="66"/>
      <c r="BD31" s="66"/>
      <c r="BE31" s="66"/>
      <c r="BF31" s="66"/>
      <c r="BG31" s="66"/>
      <c r="BH31" s="67"/>
      <c r="BI31" s="65" t="s">
        <v>145</v>
      </c>
      <c r="BJ31" s="66"/>
      <c r="BK31" s="66"/>
      <c r="BL31" s="66"/>
      <c r="BM31" s="66"/>
      <c r="BN31" s="66"/>
      <c r="BO31" s="66"/>
      <c r="BP31" s="67"/>
      <c r="BQ31" s="65" t="s">
        <v>145</v>
      </c>
      <c r="BR31" s="66"/>
      <c r="BS31" s="66"/>
      <c r="BT31" s="66"/>
      <c r="BU31" s="66"/>
      <c r="BV31" s="66"/>
      <c r="BW31" s="66"/>
      <c r="BX31" s="67"/>
      <c r="BY31" s="65" t="s">
        <v>145</v>
      </c>
      <c r="BZ31" s="66"/>
      <c r="CA31" s="66"/>
      <c r="CB31" s="66"/>
      <c r="CC31" s="66"/>
      <c r="CD31" s="66"/>
      <c r="CE31" s="66"/>
      <c r="CF31" s="67"/>
      <c r="CG31" s="65" t="s">
        <v>145</v>
      </c>
      <c r="CH31" s="66"/>
      <c r="CI31" s="66"/>
      <c r="CJ31" s="66"/>
      <c r="CK31" s="66"/>
      <c r="CL31" s="66"/>
      <c r="CM31" s="66"/>
      <c r="CN31" s="67"/>
      <c r="CO31" s="65" t="s">
        <v>145</v>
      </c>
      <c r="CP31" s="66"/>
      <c r="CQ31" s="66"/>
      <c r="CR31" s="66"/>
      <c r="CS31" s="66"/>
      <c r="CT31" s="66"/>
      <c r="CU31" s="66"/>
      <c r="CV31" s="68"/>
    </row>
    <row r="32" spans="1:100" ht="22.5" customHeight="1">
      <c r="A32" s="69" t="s">
        <v>165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70"/>
      <c r="S32" s="22" t="s">
        <v>162</v>
      </c>
      <c r="T32" s="71" t="s">
        <v>166</v>
      </c>
      <c r="U32" s="72"/>
      <c r="V32" s="72"/>
      <c r="W32" s="72"/>
      <c r="X32" s="73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61"/>
      <c r="AK32" s="65" t="s">
        <v>145</v>
      </c>
      <c r="AL32" s="66"/>
      <c r="AM32" s="66"/>
      <c r="AN32" s="66"/>
      <c r="AO32" s="66"/>
      <c r="AP32" s="66"/>
      <c r="AQ32" s="66"/>
      <c r="AR32" s="67"/>
      <c r="AS32" s="65" t="s">
        <v>145</v>
      </c>
      <c r="AT32" s="66"/>
      <c r="AU32" s="66"/>
      <c r="AV32" s="66"/>
      <c r="AW32" s="66"/>
      <c r="AX32" s="66"/>
      <c r="AY32" s="66"/>
      <c r="AZ32" s="67"/>
      <c r="BA32" s="65" t="s">
        <v>145</v>
      </c>
      <c r="BB32" s="66"/>
      <c r="BC32" s="66"/>
      <c r="BD32" s="66"/>
      <c r="BE32" s="66"/>
      <c r="BF32" s="66"/>
      <c r="BG32" s="66"/>
      <c r="BH32" s="67"/>
      <c r="BI32" s="65" t="s">
        <v>145</v>
      </c>
      <c r="BJ32" s="66"/>
      <c r="BK32" s="66"/>
      <c r="BL32" s="66"/>
      <c r="BM32" s="66"/>
      <c r="BN32" s="66"/>
      <c r="BO32" s="66"/>
      <c r="BP32" s="67"/>
      <c r="BQ32" s="65" t="s">
        <v>145</v>
      </c>
      <c r="BR32" s="66"/>
      <c r="BS32" s="66"/>
      <c r="BT32" s="66"/>
      <c r="BU32" s="66"/>
      <c r="BV32" s="66"/>
      <c r="BW32" s="66"/>
      <c r="BX32" s="67"/>
      <c r="BY32" s="65" t="s">
        <v>145</v>
      </c>
      <c r="BZ32" s="66"/>
      <c r="CA32" s="66"/>
      <c r="CB32" s="66"/>
      <c r="CC32" s="66"/>
      <c r="CD32" s="66"/>
      <c r="CE32" s="66"/>
      <c r="CF32" s="67"/>
      <c r="CG32" s="65" t="s">
        <v>145</v>
      </c>
      <c r="CH32" s="66"/>
      <c r="CI32" s="66"/>
      <c r="CJ32" s="66"/>
      <c r="CK32" s="66"/>
      <c r="CL32" s="66"/>
      <c r="CM32" s="66"/>
      <c r="CN32" s="67"/>
      <c r="CO32" s="65" t="s">
        <v>145</v>
      </c>
      <c r="CP32" s="66"/>
      <c r="CQ32" s="66"/>
      <c r="CR32" s="66"/>
      <c r="CS32" s="66"/>
      <c r="CT32" s="66"/>
      <c r="CU32" s="66"/>
      <c r="CV32" s="68"/>
    </row>
    <row r="33" spans="1:100" ht="29.25" customHeight="1">
      <c r="A33" s="69" t="s">
        <v>167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70"/>
      <c r="S33" s="22" t="s">
        <v>162</v>
      </c>
      <c r="T33" s="71" t="s">
        <v>168</v>
      </c>
      <c r="U33" s="72"/>
      <c r="V33" s="72"/>
      <c r="W33" s="72"/>
      <c r="X33" s="73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61"/>
      <c r="AK33" s="65" t="s">
        <v>145</v>
      </c>
      <c r="AL33" s="66"/>
      <c r="AM33" s="66"/>
      <c r="AN33" s="66"/>
      <c r="AO33" s="66"/>
      <c r="AP33" s="66"/>
      <c r="AQ33" s="66"/>
      <c r="AR33" s="67"/>
      <c r="AS33" s="65" t="s">
        <v>145</v>
      </c>
      <c r="AT33" s="66"/>
      <c r="AU33" s="66"/>
      <c r="AV33" s="66"/>
      <c r="AW33" s="66"/>
      <c r="AX33" s="66"/>
      <c r="AY33" s="66"/>
      <c r="AZ33" s="67"/>
      <c r="BA33" s="65" t="s">
        <v>145</v>
      </c>
      <c r="BB33" s="66"/>
      <c r="BC33" s="66"/>
      <c r="BD33" s="66"/>
      <c r="BE33" s="66"/>
      <c r="BF33" s="66"/>
      <c r="BG33" s="66"/>
      <c r="BH33" s="67"/>
      <c r="BI33" s="65" t="s">
        <v>145</v>
      </c>
      <c r="BJ33" s="66"/>
      <c r="BK33" s="66"/>
      <c r="BL33" s="66"/>
      <c r="BM33" s="66"/>
      <c r="BN33" s="66"/>
      <c r="BO33" s="66"/>
      <c r="BP33" s="67"/>
      <c r="BQ33" s="65" t="s">
        <v>145</v>
      </c>
      <c r="BR33" s="66"/>
      <c r="BS33" s="66"/>
      <c r="BT33" s="66"/>
      <c r="BU33" s="66"/>
      <c r="BV33" s="66"/>
      <c r="BW33" s="66"/>
      <c r="BX33" s="67"/>
      <c r="BY33" s="65" t="s">
        <v>145</v>
      </c>
      <c r="BZ33" s="66"/>
      <c r="CA33" s="66"/>
      <c r="CB33" s="66"/>
      <c r="CC33" s="66"/>
      <c r="CD33" s="66"/>
      <c r="CE33" s="66"/>
      <c r="CF33" s="67"/>
      <c r="CG33" s="65" t="s">
        <v>145</v>
      </c>
      <c r="CH33" s="66"/>
      <c r="CI33" s="66"/>
      <c r="CJ33" s="66"/>
      <c r="CK33" s="66"/>
      <c r="CL33" s="66"/>
      <c r="CM33" s="66"/>
      <c r="CN33" s="67"/>
      <c r="CO33" s="65" t="s">
        <v>145</v>
      </c>
      <c r="CP33" s="66"/>
      <c r="CQ33" s="66"/>
      <c r="CR33" s="66"/>
      <c r="CS33" s="66"/>
      <c r="CT33" s="66"/>
      <c r="CU33" s="66"/>
      <c r="CV33" s="68"/>
    </row>
    <row r="34" spans="1:100" ht="12" thickBot="1">
      <c r="A34" s="128" t="s">
        <v>31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4" t="s">
        <v>69</v>
      </c>
      <c r="T34" s="123" t="s">
        <v>79</v>
      </c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15">
        <v>11871499.73</v>
      </c>
      <c r="AL34" s="115"/>
      <c r="AM34" s="115"/>
      <c r="AN34" s="115"/>
      <c r="AO34" s="115"/>
      <c r="AP34" s="115"/>
      <c r="AQ34" s="115"/>
      <c r="AR34" s="115"/>
      <c r="AS34" s="116" t="s">
        <v>145</v>
      </c>
      <c r="AT34" s="117"/>
      <c r="AU34" s="117"/>
      <c r="AV34" s="117"/>
      <c r="AW34" s="117"/>
      <c r="AX34" s="117"/>
      <c r="AY34" s="117"/>
      <c r="AZ34" s="118"/>
      <c r="BA34" s="115">
        <v>3850454.21</v>
      </c>
      <c r="BB34" s="115"/>
      <c r="BC34" s="115"/>
      <c r="BD34" s="115"/>
      <c r="BE34" s="115"/>
      <c r="BF34" s="115"/>
      <c r="BG34" s="115"/>
      <c r="BH34" s="115"/>
      <c r="BI34" s="116" t="s">
        <v>145</v>
      </c>
      <c r="BJ34" s="117"/>
      <c r="BK34" s="117"/>
      <c r="BL34" s="117"/>
      <c r="BM34" s="117"/>
      <c r="BN34" s="117"/>
      <c r="BO34" s="117"/>
      <c r="BP34" s="118"/>
      <c r="BQ34" s="115">
        <v>3850454.21</v>
      </c>
      <c r="BR34" s="115"/>
      <c r="BS34" s="115"/>
      <c r="BT34" s="115"/>
      <c r="BU34" s="115"/>
      <c r="BV34" s="115"/>
      <c r="BW34" s="115"/>
      <c r="BX34" s="115"/>
      <c r="BY34" s="115">
        <v>3850454.21</v>
      </c>
      <c r="BZ34" s="115"/>
      <c r="CA34" s="115"/>
      <c r="CB34" s="115"/>
      <c r="CC34" s="115"/>
      <c r="CD34" s="115"/>
      <c r="CE34" s="115"/>
      <c r="CF34" s="115"/>
      <c r="CG34" s="116" t="s">
        <v>145</v>
      </c>
      <c r="CH34" s="117"/>
      <c r="CI34" s="117"/>
      <c r="CJ34" s="117"/>
      <c r="CK34" s="117"/>
      <c r="CL34" s="117"/>
      <c r="CM34" s="117"/>
      <c r="CN34" s="118"/>
      <c r="CO34" s="116" t="s">
        <v>145</v>
      </c>
      <c r="CP34" s="117"/>
      <c r="CQ34" s="117"/>
      <c r="CR34" s="117"/>
      <c r="CS34" s="117"/>
      <c r="CT34" s="117"/>
      <c r="CU34" s="117"/>
      <c r="CV34" s="119"/>
    </row>
    <row r="35" spans="1:100">
      <c r="R35" s="2"/>
      <c r="S35" s="2"/>
    </row>
    <row r="38" spans="1:100">
      <c r="A38" s="1" t="s">
        <v>1</v>
      </c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V38" s="122" t="s">
        <v>140</v>
      </c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Y38" s="1" t="s">
        <v>171</v>
      </c>
      <c r="BM38" s="120"/>
      <c r="BN38" s="120"/>
      <c r="BO38" s="120"/>
      <c r="BP38" s="120"/>
      <c r="BQ38" s="120"/>
      <c r="BR38" s="120"/>
      <c r="BS38" s="120"/>
      <c r="BT38" s="120"/>
      <c r="BU38" s="120"/>
      <c r="BW38" s="122" t="s">
        <v>172</v>
      </c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</row>
    <row r="39" spans="1:100" ht="11.25" customHeight="1">
      <c r="K39" s="121" t="s">
        <v>24</v>
      </c>
      <c r="L39" s="121"/>
      <c r="M39" s="121"/>
      <c r="N39" s="121"/>
      <c r="O39" s="121"/>
      <c r="P39" s="121"/>
      <c r="Q39" s="121"/>
      <c r="R39" s="121"/>
      <c r="S39" s="121"/>
      <c r="T39" s="121"/>
      <c r="V39" s="121" t="s">
        <v>25</v>
      </c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Y39" s="1" t="s">
        <v>27</v>
      </c>
      <c r="BM39" s="121" t="s">
        <v>24</v>
      </c>
      <c r="BN39" s="121"/>
      <c r="BO39" s="121"/>
      <c r="BP39" s="121"/>
      <c r="BQ39" s="121"/>
      <c r="BR39" s="121"/>
      <c r="BS39" s="121"/>
      <c r="BT39" s="121"/>
      <c r="BU39" s="121"/>
      <c r="BW39" s="121" t="s">
        <v>25</v>
      </c>
      <c r="BX39" s="121"/>
      <c r="BY39" s="121"/>
      <c r="BZ39" s="121"/>
      <c r="CA39" s="121"/>
      <c r="CB39" s="121"/>
      <c r="CC39" s="121"/>
      <c r="CD39" s="121"/>
      <c r="CE39" s="121"/>
      <c r="CF39" s="121"/>
      <c r="CG39" s="121"/>
      <c r="CH39" s="121"/>
      <c r="CI39" s="121"/>
      <c r="CJ39" s="121"/>
      <c r="CK39" s="121"/>
      <c r="CL39" s="121"/>
      <c r="CM39" s="121"/>
      <c r="CN39" s="121"/>
    </row>
    <row r="41" spans="1:100">
      <c r="A41" s="1" t="s">
        <v>2</v>
      </c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V41" s="122" t="s">
        <v>141</v>
      </c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</row>
    <row r="42" spans="1:100">
      <c r="K42" s="121" t="s">
        <v>24</v>
      </c>
      <c r="L42" s="121"/>
      <c r="M42" s="121"/>
      <c r="N42" s="121"/>
      <c r="O42" s="121"/>
      <c r="P42" s="121"/>
      <c r="Q42" s="121"/>
      <c r="R42" s="121"/>
      <c r="S42" s="121"/>
      <c r="T42" s="121"/>
      <c r="V42" s="121" t="s">
        <v>25</v>
      </c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</row>
    <row r="44" spans="1:100" ht="12.75" customHeight="1">
      <c r="A44" s="2" t="s">
        <v>0</v>
      </c>
      <c r="B44" s="120">
        <v>1</v>
      </c>
      <c r="C44" s="120"/>
      <c r="D44" s="3" t="s">
        <v>0</v>
      </c>
      <c r="E44" s="120" t="s">
        <v>173</v>
      </c>
      <c r="F44" s="120"/>
      <c r="G44" s="120"/>
      <c r="H44" s="120"/>
      <c r="I44" s="120"/>
      <c r="J44" s="120"/>
      <c r="K44" s="120"/>
      <c r="L44" s="120"/>
      <c r="M44" s="120"/>
      <c r="N44" s="120"/>
      <c r="P44" s="135">
        <v>20</v>
      </c>
      <c r="Q44" s="135"/>
      <c r="R44" s="120">
        <v>18</v>
      </c>
      <c r="S44" s="120"/>
      <c r="T44" s="120"/>
      <c r="U44" s="120"/>
      <c r="V44" s="4" t="s">
        <v>26</v>
      </c>
    </row>
  </sheetData>
  <mergeCells count="222">
    <mergeCell ref="AK17:AR19"/>
    <mergeCell ref="CM12:CV12"/>
    <mergeCell ref="BY17:CF19"/>
    <mergeCell ref="BY20:CF20"/>
    <mergeCell ref="X17:AJ19"/>
    <mergeCell ref="T17:W19"/>
    <mergeCell ref="AS17:BX17"/>
    <mergeCell ref="AS18:AZ19"/>
    <mergeCell ref="AS20:AZ20"/>
    <mergeCell ref="BQ20:BX20"/>
    <mergeCell ref="BI20:BP20"/>
    <mergeCell ref="BA20:BH20"/>
    <mergeCell ref="CM3:CV3"/>
    <mergeCell ref="CM10:CV10"/>
    <mergeCell ref="CM8:CV8"/>
    <mergeCell ref="CM4:CV4"/>
    <mergeCell ref="CM5:CV5"/>
    <mergeCell ref="CM6:CV6"/>
    <mergeCell ref="CM7:CV7"/>
    <mergeCell ref="CM9:CV9"/>
    <mergeCell ref="U7:CD7"/>
    <mergeCell ref="AT5:BE5"/>
    <mergeCell ref="BG5:BH5"/>
    <mergeCell ref="U9:CD9"/>
    <mergeCell ref="BI5:BK5"/>
    <mergeCell ref="A11:T11"/>
    <mergeCell ref="AQ5:AS5"/>
    <mergeCell ref="A10:T10"/>
    <mergeCell ref="A9:T9"/>
    <mergeCell ref="U8:CD8"/>
    <mergeCell ref="A7:T7"/>
    <mergeCell ref="U10:CD11"/>
    <mergeCell ref="P44:Q44"/>
    <mergeCell ref="R44:U44"/>
    <mergeCell ref="B44:C44"/>
    <mergeCell ref="V42:AN42"/>
    <mergeCell ref="E44:N44"/>
    <mergeCell ref="K42:T42"/>
    <mergeCell ref="A12:T12"/>
    <mergeCell ref="A13:T13"/>
    <mergeCell ref="U12:CD13"/>
    <mergeCell ref="A20:R20"/>
    <mergeCell ref="X20:AJ20"/>
    <mergeCell ref="A8:T8"/>
    <mergeCell ref="A17:R19"/>
    <mergeCell ref="AS34:AZ34"/>
    <mergeCell ref="BY34:CF34"/>
    <mergeCell ref="K41:T41"/>
    <mergeCell ref="K38:T38"/>
    <mergeCell ref="K39:T39"/>
    <mergeCell ref="V38:AN38"/>
    <mergeCell ref="BM38:BU38"/>
    <mergeCell ref="AK20:AR20"/>
    <mergeCell ref="AK34:AR34"/>
    <mergeCell ref="T34:W34"/>
    <mergeCell ref="BW38:CN38"/>
    <mergeCell ref="CG34:CN34"/>
    <mergeCell ref="X34:AJ34"/>
    <mergeCell ref="BM39:BU39"/>
    <mergeCell ref="V41:AN41"/>
    <mergeCell ref="V39:AN39"/>
    <mergeCell ref="A34:R34"/>
    <mergeCell ref="BW39:CN39"/>
    <mergeCell ref="T20:W20"/>
    <mergeCell ref="CM11:CV11"/>
    <mergeCell ref="CO19:CV19"/>
    <mergeCell ref="BA19:BH19"/>
    <mergeCell ref="BI19:BP19"/>
    <mergeCell ref="BA18:BP18"/>
    <mergeCell ref="CG19:CN19"/>
    <mergeCell ref="BQ18:BX19"/>
    <mergeCell ref="CO20:CV20"/>
    <mergeCell ref="BQ34:BX34"/>
    <mergeCell ref="CG17:CV18"/>
    <mergeCell ref="BA34:BH34"/>
    <mergeCell ref="BI34:BP34"/>
    <mergeCell ref="CO34:CV34"/>
    <mergeCell ref="CG20:CN20"/>
    <mergeCell ref="CM13:CV13"/>
    <mergeCell ref="A22:R22"/>
    <mergeCell ref="T22:W22"/>
    <mergeCell ref="X22:AJ22"/>
    <mergeCell ref="AK22:AR22"/>
    <mergeCell ref="AS22:AZ22"/>
    <mergeCell ref="A21:R21"/>
    <mergeCell ref="T21:W21"/>
    <mergeCell ref="X21:AJ21"/>
    <mergeCell ref="AK21:AR21"/>
    <mergeCell ref="AS21:AZ21"/>
    <mergeCell ref="BA22:BH22"/>
    <mergeCell ref="BI22:BP22"/>
    <mergeCell ref="BQ22:BX22"/>
    <mergeCell ref="BY22:CF22"/>
    <mergeCell ref="CG22:CN22"/>
    <mergeCell ref="CO22:CV22"/>
    <mergeCell ref="BI21:BP21"/>
    <mergeCell ref="BQ21:BX21"/>
    <mergeCell ref="BY21:CF21"/>
    <mergeCell ref="CG21:CN21"/>
    <mergeCell ref="CO21:CV21"/>
    <mergeCell ref="BA21:BH21"/>
    <mergeCell ref="A24:R24"/>
    <mergeCell ref="T24:W24"/>
    <mergeCell ref="X24:AI24"/>
    <mergeCell ref="AK24:AR24"/>
    <mergeCell ref="AS24:AZ24"/>
    <mergeCell ref="A23:R23"/>
    <mergeCell ref="T23:W23"/>
    <mergeCell ref="X23:AI23"/>
    <mergeCell ref="AK23:AR23"/>
    <mergeCell ref="AS23:AZ23"/>
    <mergeCell ref="BA24:BH24"/>
    <mergeCell ref="BI24:BP24"/>
    <mergeCell ref="BQ24:BX24"/>
    <mergeCell ref="BY24:CF24"/>
    <mergeCell ref="CG24:CN24"/>
    <mergeCell ref="CO24:CV24"/>
    <mergeCell ref="BI23:BP23"/>
    <mergeCell ref="BQ23:BX23"/>
    <mergeCell ref="BY23:CF23"/>
    <mergeCell ref="CG23:CN23"/>
    <mergeCell ref="CO23:CV23"/>
    <mergeCell ref="BA23:BH23"/>
    <mergeCell ref="A26:R26"/>
    <mergeCell ref="T26:W26"/>
    <mergeCell ref="X26:AI26"/>
    <mergeCell ref="AK26:AR26"/>
    <mergeCell ref="AS26:AZ26"/>
    <mergeCell ref="A25:R25"/>
    <mergeCell ref="T25:W25"/>
    <mergeCell ref="X25:AI25"/>
    <mergeCell ref="AK25:AR25"/>
    <mergeCell ref="AS25:AZ25"/>
    <mergeCell ref="BA26:BH26"/>
    <mergeCell ref="BI26:BP26"/>
    <mergeCell ref="BQ26:BX26"/>
    <mergeCell ref="BY26:CF26"/>
    <mergeCell ref="CG26:CN26"/>
    <mergeCell ref="CO26:CV26"/>
    <mergeCell ref="BI25:BP25"/>
    <mergeCell ref="BQ25:BX25"/>
    <mergeCell ref="BY25:CF25"/>
    <mergeCell ref="CG25:CN25"/>
    <mergeCell ref="CO25:CV25"/>
    <mergeCell ref="BA25:BH25"/>
    <mergeCell ref="A28:R28"/>
    <mergeCell ref="T28:W28"/>
    <mergeCell ref="X28:AJ28"/>
    <mergeCell ref="AK28:AR28"/>
    <mergeCell ref="AS28:AZ28"/>
    <mergeCell ref="A27:R27"/>
    <mergeCell ref="T27:W27"/>
    <mergeCell ref="X27:AI27"/>
    <mergeCell ref="AK27:AR27"/>
    <mergeCell ref="AS27:AZ27"/>
    <mergeCell ref="BA28:BH28"/>
    <mergeCell ref="BI28:BP28"/>
    <mergeCell ref="BQ28:BX28"/>
    <mergeCell ref="BY28:CF28"/>
    <mergeCell ref="CG28:CN28"/>
    <mergeCell ref="CO28:CV28"/>
    <mergeCell ref="BI27:BP27"/>
    <mergeCell ref="BQ27:BX27"/>
    <mergeCell ref="BY27:CF27"/>
    <mergeCell ref="CG27:CN27"/>
    <mergeCell ref="CO27:CV27"/>
    <mergeCell ref="BA27:BH27"/>
    <mergeCell ref="A30:R30"/>
    <mergeCell ref="T30:W30"/>
    <mergeCell ref="X30:AJ30"/>
    <mergeCell ref="AK30:AR30"/>
    <mergeCell ref="AS30:AZ30"/>
    <mergeCell ref="A29:R29"/>
    <mergeCell ref="T29:W29"/>
    <mergeCell ref="X29:AJ29"/>
    <mergeCell ref="AK29:AR29"/>
    <mergeCell ref="AS29:AZ29"/>
    <mergeCell ref="BA30:BH30"/>
    <mergeCell ref="BI30:BP30"/>
    <mergeCell ref="BQ30:BX30"/>
    <mergeCell ref="BY30:CF30"/>
    <mergeCell ref="CG30:CN30"/>
    <mergeCell ref="CO30:CV30"/>
    <mergeCell ref="BI29:BP29"/>
    <mergeCell ref="BQ29:BX29"/>
    <mergeCell ref="BY29:CF29"/>
    <mergeCell ref="CG29:CN29"/>
    <mergeCell ref="CO29:CV29"/>
    <mergeCell ref="BA29:BH29"/>
    <mergeCell ref="A32:R32"/>
    <mergeCell ref="T32:W32"/>
    <mergeCell ref="X32:AI32"/>
    <mergeCell ref="AK32:AR32"/>
    <mergeCell ref="AS32:AZ32"/>
    <mergeCell ref="A31:R31"/>
    <mergeCell ref="T31:W31"/>
    <mergeCell ref="X31:AI31"/>
    <mergeCell ref="AK31:AR31"/>
    <mergeCell ref="AS31:AZ31"/>
    <mergeCell ref="BA32:BH32"/>
    <mergeCell ref="BI32:BP32"/>
    <mergeCell ref="BQ32:BX32"/>
    <mergeCell ref="BY32:CF32"/>
    <mergeCell ref="CG32:CN32"/>
    <mergeCell ref="CO32:CV32"/>
    <mergeCell ref="BI31:BP31"/>
    <mergeCell ref="BQ31:BX31"/>
    <mergeCell ref="BY31:CF31"/>
    <mergeCell ref="CG31:CN31"/>
    <mergeCell ref="CO31:CV31"/>
    <mergeCell ref="BA31:BH31"/>
    <mergeCell ref="BI33:BP33"/>
    <mergeCell ref="BQ33:BX33"/>
    <mergeCell ref="BY33:CF33"/>
    <mergeCell ref="CG33:CN33"/>
    <mergeCell ref="CO33:CV33"/>
    <mergeCell ref="A33:R33"/>
    <mergeCell ref="T33:W33"/>
    <mergeCell ref="X33:AI33"/>
    <mergeCell ref="AK33:AR33"/>
    <mergeCell ref="AS33:AZ33"/>
    <mergeCell ref="BA33:BH33"/>
  </mergeCells>
  <phoneticPr fontId="0" type="noConversion"/>
  <pageMargins left="0.39370078740157483" right="0.39370078740157483" top="0.39370078740157483" bottom="0.39370078740157483" header="0.2362204724409449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N60"/>
  <sheetViews>
    <sheetView showGridLines="0" topLeftCell="C1" workbookViewId="0">
      <selection activeCell="E20" sqref="E20"/>
    </sheetView>
  </sheetViews>
  <sheetFormatPr defaultRowHeight="12.75"/>
  <cols>
    <col min="1" max="1" width="54.42578125" hidden="1" customWidth="1"/>
    <col min="2" max="2" width="10.28515625" hidden="1" customWidth="1"/>
    <col min="3" max="3" width="21.5703125" customWidth="1"/>
    <col min="4" max="4" width="8.7109375" customWidth="1"/>
    <col min="5" max="5" width="7.7109375" customWidth="1"/>
    <col min="6" max="6" width="8.7109375" customWidth="1"/>
    <col min="7" max="8" width="24.7109375" customWidth="1"/>
    <col min="9" max="9" width="5.7109375" customWidth="1"/>
    <col min="10" max="10" width="77.7109375" customWidth="1"/>
    <col min="14" max="14" width="59" customWidth="1"/>
  </cols>
  <sheetData>
    <row r="1" spans="1:14">
      <c r="A1" t="s">
        <v>46</v>
      </c>
    </row>
    <row r="2" spans="1:14" ht="13.5" thickBot="1">
      <c r="A2" t="str">
        <f>CONCATENATE("КОДФ=338",HSUPCODE)</f>
        <v>КОДФ=338c</v>
      </c>
      <c r="B2" s="15" t="str">
        <f>CONCATENATE(338,UPPER(HSUPCODE))</f>
        <v>338C</v>
      </c>
      <c r="D2" s="167" t="s">
        <v>82</v>
      </c>
      <c r="E2" s="168"/>
      <c r="F2" s="168"/>
      <c r="G2" s="168"/>
      <c r="H2" s="168"/>
      <c r="I2" s="168"/>
      <c r="J2" s="169"/>
    </row>
    <row r="3" spans="1:14" ht="13.5" thickBot="1">
      <c r="A3" t="s">
        <v>47</v>
      </c>
      <c r="B3" s="17" t="b">
        <v>0</v>
      </c>
      <c r="D3" s="170" t="s">
        <v>83</v>
      </c>
      <c r="E3" s="171"/>
      <c r="F3" s="172"/>
      <c r="G3" s="35" t="s">
        <v>84</v>
      </c>
      <c r="H3" s="35" t="s">
        <v>85</v>
      </c>
      <c r="I3" s="170" t="s">
        <v>86</v>
      </c>
      <c r="J3" s="172"/>
    </row>
    <row r="4" spans="1:14">
      <c r="A4" t="s">
        <v>49</v>
      </c>
      <c r="B4" s="18" t="str">
        <f>IF(МФПРД="6","R",IF(МФПРД="5","Y",IF(МФПРД="4","Q", IF( МФПРД="3","M",""))))</f>
        <v>Y</v>
      </c>
      <c r="C4" s="8"/>
      <c r="D4" s="165" t="s">
        <v>99</v>
      </c>
      <c r="E4" s="165"/>
      <c r="F4" s="165"/>
      <c r="G4" s="31" t="s">
        <v>50</v>
      </c>
      <c r="H4" s="64" t="s">
        <v>169</v>
      </c>
      <c r="I4" s="175" t="s">
        <v>102</v>
      </c>
      <c r="J4" s="175"/>
    </row>
    <row r="5" spans="1:14" ht="30" customHeight="1">
      <c r="A5" t="s">
        <v>51</v>
      </c>
      <c r="D5" s="166" t="s">
        <v>100</v>
      </c>
      <c r="E5" s="166"/>
      <c r="F5" s="166"/>
      <c r="G5" s="29" t="s">
        <v>52</v>
      </c>
      <c r="H5" s="32">
        <f>CDATE</f>
        <v>43101</v>
      </c>
      <c r="I5" s="159" t="s">
        <v>101</v>
      </c>
      <c r="J5" s="159"/>
    </row>
    <row r="6" spans="1:14" ht="30" customHeight="1">
      <c r="A6" t="s">
        <v>128</v>
      </c>
      <c r="B6" s="63" t="str">
        <f>IF(МФПРД="6",IF(МФРОД="","РОД=",CONCATENATE("РОД=",МФРОД)),"\")</f>
        <v>\</v>
      </c>
      <c r="D6" s="160" t="s">
        <v>122</v>
      </c>
      <c r="E6" s="161"/>
      <c r="F6" s="162"/>
      <c r="G6" s="62" t="s">
        <v>124</v>
      </c>
      <c r="H6" s="33"/>
      <c r="I6" s="159" t="s">
        <v>126</v>
      </c>
      <c r="J6" s="159"/>
    </row>
    <row r="7" spans="1:14" ht="30" customHeight="1">
      <c r="A7" t="s">
        <v>129</v>
      </c>
      <c r="B7" s="63" t="str">
        <f>IF(МФПРД="6",IF(МФВРО="","ВРО=",CONCATENATE("ВРО=",МФВРО)),"\")</f>
        <v>\</v>
      </c>
      <c r="D7" s="160" t="s">
        <v>123</v>
      </c>
      <c r="E7" s="161"/>
      <c r="F7" s="162"/>
      <c r="G7" s="62" t="s">
        <v>125</v>
      </c>
      <c r="H7" s="33"/>
      <c r="I7" s="159" t="s">
        <v>127</v>
      </c>
      <c r="J7" s="159"/>
    </row>
    <row r="8" spans="1:14" ht="135" customHeight="1">
      <c r="A8" t="s">
        <v>53</v>
      </c>
      <c r="D8" s="174" t="s">
        <v>121</v>
      </c>
      <c r="E8" s="158"/>
      <c r="F8" s="158"/>
      <c r="G8" s="29" t="s">
        <v>54</v>
      </c>
      <c r="H8" s="33" t="s">
        <v>138</v>
      </c>
      <c r="I8" s="159" t="s">
        <v>120</v>
      </c>
      <c r="J8" s="173"/>
    </row>
    <row r="9" spans="1:14">
      <c r="A9" t="s">
        <v>55</v>
      </c>
      <c r="D9" s="166" t="s">
        <v>87</v>
      </c>
      <c r="E9" s="166"/>
      <c r="F9" s="166"/>
      <c r="G9" s="29" t="s">
        <v>88</v>
      </c>
      <c r="H9" s="34" t="str">
        <f>IF(LEN(BDIR)&gt;0,BDIR,"")</f>
        <v>Майборода Ю.Н.</v>
      </c>
      <c r="I9" s="157"/>
      <c r="J9" s="157"/>
    </row>
    <row r="10" spans="1:14">
      <c r="A10" t="s">
        <v>61</v>
      </c>
      <c r="C10" s="8"/>
      <c r="D10" s="163" t="s">
        <v>110</v>
      </c>
      <c r="E10" s="163"/>
      <c r="F10" s="163"/>
      <c r="G10" s="30" t="s">
        <v>111</v>
      </c>
      <c r="H10" s="34" t="str">
        <f>IF(LEN(BACC)&gt;0,BACC,"")</f>
        <v>Дунаева Л.М.</v>
      </c>
      <c r="I10" s="157"/>
      <c r="J10" s="157"/>
    </row>
    <row r="11" spans="1:14" ht="44.25" customHeight="1">
      <c r="A11" t="s">
        <v>56</v>
      </c>
      <c r="D11" s="164" t="s">
        <v>89</v>
      </c>
      <c r="E11" s="164"/>
      <c r="F11" s="164"/>
      <c r="G11" s="29" t="s">
        <v>90</v>
      </c>
      <c r="H11" s="56" t="str">
        <f>IF(LEN(BFESDIR)&gt;0,BFESDIR,"")</f>
        <v>Жаворонкова Н.В.</v>
      </c>
      <c r="I11" s="157"/>
      <c r="J11" s="157"/>
    </row>
    <row r="12" spans="1:14" ht="33" customHeight="1">
      <c r="A12" t="s">
        <v>58</v>
      </c>
      <c r="D12" s="164" t="s">
        <v>28</v>
      </c>
      <c r="E12" s="164"/>
      <c r="F12" s="164"/>
      <c r="G12" s="29" t="s">
        <v>91</v>
      </c>
      <c r="H12" s="57" t="e">
        <f>IF(LEN(BCACC)&gt;0,BCACC,"")</f>
        <v>#REF!</v>
      </c>
      <c r="I12" s="157"/>
      <c r="J12" s="157"/>
    </row>
    <row r="13" spans="1:14" ht="27" customHeight="1">
      <c r="A13" t="s">
        <v>59</v>
      </c>
      <c r="D13" s="158" t="s">
        <v>92</v>
      </c>
      <c r="E13" s="158"/>
      <c r="F13" s="158"/>
      <c r="G13" s="29" t="s">
        <v>93</v>
      </c>
      <c r="H13" s="57" t="e">
        <f>IF(LEN(BCDIR)&gt;0,BCDIR,"")</f>
        <v>#REF!</v>
      </c>
      <c r="I13" s="157"/>
      <c r="J13" s="157"/>
    </row>
    <row r="14" spans="1:14" ht="28.5" customHeight="1">
      <c r="A14" t="s">
        <v>60</v>
      </c>
      <c r="D14" s="164" t="s">
        <v>94</v>
      </c>
      <c r="E14" s="164"/>
      <c r="F14" s="164"/>
      <c r="G14" s="29" t="s">
        <v>95</v>
      </c>
      <c r="H14" s="57" t="e">
        <f>IF(LEN(BCDOL)&gt;0,BCDOL,"")</f>
        <v>#REF!</v>
      </c>
      <c r="I14" s="157"/>
      <c r="J14" s="157"/>
    </row>
    <row r="15" spans="1:14">
      <c r="A15" t="s">
        <v>62</v>
      </c>
      <c r="D15" s="158" t="s">
        <v>96</v>
      </c>
      <c r="E15" s="158"/>
      <c r="F15" s="158"/>
      <c r="G15" s="29" t="s">
        <v>97</v>
      </c>
      <c r="H15" s="56" t="e">
        <f>IF(LEN(BISP)&gt;0,BISP,"")</f>
        <v>#REF!</v>
      </c>
      <c r="I15" s="157"/>
      <c r="J15" s="157"/>
    </row>
    <row r="16" spans="1:14">
      <c r="A16" t="s">
        <v>70</v>
      </c>
      <c r="D16" s="158" t="s">
        <v>98</v>
      </c>
      <c r="E16" s="158"/>
      <c r="F16" s="158"/>
      <c r="G16" s="29" t="s">
        <v>95</v>
      </c>
      <c r="H16" s="58" t="e">
        <f>IF(LEN(BISPDOL)&gt;0,BISPDOL,"")</f>
        <v>#REF!</v>
      </c>
      <c r="I16" s="157"/>
      <c r="J16" s="157"/>
      <c r="K16" s="55"/>
      <c r="L16" s="55"/>
      <c r="M16" s="55"/>
      <c r="N16" s="55"/>
    </row>
    <row r="17" spans="1:14">
      <c r="A17" t="s">
        <v>63</v>
      </c>
      <c r="D17" s="158" t="s">
        <v>109</v>
      </c>
      <c r="E17" s="158"/>
      <c r="F17" s="158"/>
      <c r="G17" s="29" t="s">
        <v>57</v>
      </c>
      <c r="H17" s="59"/>
      <c r="I17" s="157"/>
      <c r="J17" s="157"/>
      <c r="K17" s="24"/>
      <c r="L17" s="24"/>
      <c r="M17" s="24"/>
      <c r="N17" s="24"/>
    </row>
    <row r="18" spans="1:14" ht="15.75" thickBot="1">
      <c r="A18" t="s">
        <v>62</v>
      </c>
      <c r="K18" s="25"/>
      <c r="L18" s="25"/>
      <c r="M18" s="25"/>
      <c r="N18" s="25"/>
    </row>
    <row r="19" spans="1:14" ht="15">
      <c r="A19" t="s">
        <v>71</v>
      </c>
      <c r="D19" s="154" t="s">
        <v>103</v>
      </c>
      <c r="E19" s="155"/>
      <c r="F19" s="155"/>
      <c r="G19" s="155"/>
      <c r="H19" s="155"/>
      <c r="I19" s="156"/>
      <c r="K19" s="25"/>
      <c r="L19" s="25"/>
      <c r="M19" s="25"/>
      <c r="N19" s="26"/>
    </row>
    <row r="20" spans="1:14" ht="14.25">
      <c r="A20" t="s">
        <v>63</v>
      </c>
      <c r="D20" s="54" t="s">
        <v>104</v>
      </c>
      <c r="E20" s="36" t="s">
        <v>48</v>
      </c>
      <c r="F20" s="37"/>
      <c r="G20" s="37"/>
      <c r="H20" s="38"/>
      <c r="I20" s="47"/>
      <c r="K20" s="27"/>
      <c r="L20" s="27"/>
      <c r="M20" s="27"/>
      <c r="N20" s="26"/>
    </row>
    <row r="21" spans="1:14" ht="14.25">
      <c r="A21" t="s">
        <v>56</v>
      </c>
      <c r="D21" s="43"/>
      <c r="E21" s="48"/>
      <c r="F21" s="48"/>
      <c r="G21" s="48"/>
      <c r="H21" s="48"/>
      <c r="I21" s="47"/>
      <c r="K21" s="27"/>
      <c r="L21" s="27"/>
      <c r="M21" s="27"/>
      <c r="N21" s="26"/>
    </row>
    <row r="22" spans="1:14" ht="14.25">
      <c r="A22" t="s">
        <v>58</v>
      </c>
      <c r="D22" s="43"/>
      <c r="E22" s="48"/>
      <c r="F22" s="48"/>
      <c r="G22" s="48"/>
      <c r="H22" s="48"/>
      <c r="I22" s="47"/>
      <c r="K22" s="27"/>
      <c r="L22" s="27"/>
      <c r="M22" s="27"/>
      <c r="N22" s="28"/>
    </row>
    <row r="23" spans="1:14" ht="14.25">
      <c r="A23" t="s">
        <v>72</v>
      </c>
      <c r="D23" s="43" t="s">
        <v>105</v>
      </c>
      <c r="E23" s="48"/>
      <c r="F23" s="48"/>
      <c r="G23" s="48"/>
      <c r="H23" s="39" t="s">
        <v>80</v>
      </c>
      <c r="I23" s="47"/>
      <c r="K23" s="27"/>
      <c r="L23" s="27"/>
      <c r="M23" s="27"/>
      <c r="N23" s="28"/>
    </row>
    <row r="24" spans="1:14" ht="6" customHeight="1">
      <c r="A24" t="s">
        <v>60</v>
      </c>
      <c r="D24" s="44"/>
      <c r="E24" s="48"/>
      <c r="F24" s="48"/>
      <c r="G24" s="48"/>
      <c r="H24" s="48"/>
      <c r="I24" s="47"/>
    </row>
    <row r="25" spans="1:14">
      <c r="A25" t="s">
        <v>62</v>
      </c>
      <c r="C25" s="8"/>
      <c r="D25" s="43" t="s">
        <v>106</v>
      </c>
      <c r="E25" s="48"/>
      <c r="F25" s="48"/>
      <c r="G25" s="48"/>
      <c r="H25" s="60" t="s">
        <v>80</v>
      </c>
      <c r="I25" s="47"/>
    </row>
    <row r="26" spans="1:14" ht="6" customHeight="1">
      <c r="A26" t="s">
        <v>74</v>
      </c>
      <c r="D26" s="44"/>
      <c r="E26" s="48"/>
      <c r="F26" s="48"/>
      <c r="G26" s="48"/>
      <c r="H26" s="48"/>
      <c r="I26" s="47"/>
    </row>
    <row r="27" spans="1:14">
      <c r="A27" t="s">
        <v>63</v>
      </c>
      <c r="D27" s="43" t="s">
        <v>107</v>
      </c>
      <c r="E27" s="49"/>
      <c r="F27" s="40" t="str">
        <f>IF(check_arch,CONCATENATE(FolderPath,МФИСТ,"_",TEXT(МФДатаПо,"ДДММГГ"),"_",МФКОДФ,"_",txtPeriod,"_G_",VerArhFile,".ZIP"),"")</f>
        <v/>
      </c>
      <c r="G27" s="41"/>
      <c r="H27" s="38"/>
      <c r="I27" s="47"/>
    </row>
    <row r="28" spans="1:14" ht="6" customHeight="1">
      <c r="A28" t="s">
        <v>62</v>
      </c>
      <c r="C28" s="16"/>
      <c r="D28" s="45"/>
      <c r="E28" s="48"/>
      <c r="F28" s="48"/>
      <c r="G28" s="48"/>
      <c r="H28" s="48"/>
      <c r="I28" s="47"/>
    </row>
    <row r="29" spans="1:14" ht="20.25" customHeight="1">
      <c r="A29" t="s">
        <v>75</v>
      </c>
      <c r="C29" s="16"/>
      <c r="D29" s="43" t="s">
        <v>108</v>
      </c>
      <c r="E29" s="48"/>
      <c r="F29" s="42" t="str">
        <f>CONCATENATE(FolderPath,МФКОДФ,txtPeriod,VerFile,".TXT")</f>
        <v>C:\338CY01.TXT</v>
      </c>
      <c r="G29" s="37"/>
      <c r="H29" s="38"/>
      <c r="I29" s="47"/>
    </row>
    <row r="30" spans="1:14">
      <c r="A30" t="s">
        <v>63</v>
      </c>
      <c r="C30" s="16"/>
      <c r="D30" s="45"/>
      <c r="E30" s="50"/>
      <c r="F30" s="50"/>
      <c r="G30" s="50"/>
      <c r="H30" s="48"/>
      <c r="I30" s="47"/>
    </row>
    <row r="31" spans="1:14" ht="21.75" customHeight="1" thickBot="1">
      <c r="A31" t="s">
        <v>56</v>
      </c>
      <c r="D31" s="46"/>
      <c r="E31" s="51"/>
      <c r="F31" s="51"/>
      <c r="G31" s="51"/>
      <c r="H31" s="52"/>
      <c r="I31" s="53"/>
    </row>
    <row r="32" spans="1:14">
      <c r="A32" t="s">
        <v>58</v>
      </c>
    </row>
    <row r="33" spans="1:1">
      <c r="A33" t="s">
        <v>73</v>
      </c>
    </row>
    <row r="34" spans="1:1">
      <c r="A34" t="s">
        <v>60</v>
      </c>
    </row>
    <row r="35" spans="1:1">
      <c r="A35" t="s">
        <v>62</v>
      </c>
    </row>
    <row r="36" spans="1:1">
      <c r="A36" t="s">
        <v>76</v>
      </c>
    </row>
    <row r="37" spans="1:1">
      <c r="A37" t="s">
        <v>63</v>
      </c>
    </row>
    <row r="38" spans="1:1">
      <c r="A38" t="s">
        <v>62</v>
      </c>
    </row>
    <row r="39" spans="1:1">
      <c r="A39" t="s">
        <v>77</v>
      </c>
    </row>
    <row r="40" spans="1:1">
      <c r="A40" t="s">
        <v>63</v>
      </c>
    </row>
    <row r="41" spans="1:1">
      <c r="A41" t="s">
        <v>62</v>
      </c>
    </row>
    <row r="42" spans="1:1">
      <c r="A42" t="s">
        <v>78</v>
      </c>
    </row>
    <row r="43" spans="1:1">
      <c r="A43" t="s">
        <v>63</v>
      </c>
    </row>
    <row r="44" spans="1:1">
      <c r="A44" t="s">
        <v>56</v>
      </c>
    </row>
    <row r="45" spans="1:1">
      <c r="A45" t="s">
        <v>64</v>
      </c>
    </row>
    <row r="46" spans="1:1">
      <c r="A46" t="s">
        <v>47</v>
      </c>
    </row>
    <row r="47" spans="1:1">
      <c r="A47" t="s">
        <v>112</v>
      </c>
    </row>
    <row r="48" spans="1:1">
      <c r="A48" t="s">
        <v>113</v>
      </c>
    </row>
    <row r="49" spans="1:1">
      <c r="A49" t="s">
        <v>114</v>
      </c>
    </row>
    <row r="50" spans="1:1">
      <c r="A50" t="s">
        <v>115</v>
      </c>
    </row>
    <row r="51" spans="1:1">
      <c r="A51" t="s">
        <v>116</v>
      </c>
    </row>
    <row r="52" spans="1:1">
      <c r="A52" t="s">
        <v>117</v>
      </c>
    </row>
    <row r="53" spans="1:1">
      <c r="A53" t="s">
        <v>118</v>
      </c>
    </row>
    <row r="54" spans="1:1">
      <c r="A54" t="s">
        <v>119</v>
      </c>
    </row>
    <row r="55" spans="1:1">
      <c r="A55" t="s">
        <v>65</v>
      </c>
    </row>
    <row r="56" spans="1:1">
      <c r="A56" t="s">
        <v>56</v>
      </c>
    </row>
    <row r="57" spans="1:1">
      <c r="A57" t="s">
        <v>66</v>
      </c>
    </row>
    <row r="58" spans="1:1">
      <c r="A58" t="s">
        <v>67</v>
      </c>
    </row>
    <row r="59" spans="1:1">
      <c r="A59" t="s">
        <v>56</v>
      </c>
    </row>
    <row r="60" spans="1:1">
      <c r="A60" t="s">
        <v>68</v>
      </c>
    </row>
  </sheetData>
  <mergeCells count="32">
    <mergeCell ref="D4:F4"/>
    <mergeCell ref="D5:F5"/>
    <mergeCell ref="D2:J2"/>
    <mergeCell ref="D3:F3"/>
    <mergeCell ref="I3:J3"/>
    <mergeCell ref="I5:J5"/>
    <mergeCell ref="I4:J4"/>
    <mergeCell ref="I11:J11"/>
    <mergeCell ref="I12:J12"/>
    <mergeCell ref="I6:J6"/>
    <mergeCell ref="I7:J7"/>
    <mergeCell ref="D6:F6"/>
    <mergeCell ref="D7:F7"/>
    <mergeCell ref="D10:F10"/>
    <mergeCell ref="I10:J10"/>
    <mergeCell ref="I9:J9"/>
    <mergeCell ref="D9:F9"/>
    <mergeCell ref="D11:F11"/>
    <mergeCell ref="D12:F12"/>
    <mergeCell ref="I8:J8"/>
    <mergeCell ref="D8:F8"/>
    <mergeCell ref="D19:I19"/>
    <mergeCell ref="I13:J13"/>
    <mergeCell ref="I14:J14"/>
    <mergeCell ref="I15:J15"/>
    <mergeCell ref="I16:J16"/>
    <mergeCell ref="I17:J17"/>
    <mergeCell ref="D15:F15"/>
    <mergeCell ref="D13:F13"/>
    <mergeCell ref="D14:F14"/>
    <mergeCell ref="D17:F17"/>
    <mergeCell ref="D16:F16"/>
  </mergeCells>
  <phoneticPr fontId="1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63</vt:i4>
      </vt:variant>
    </vt:vector>
  </HeadingPairs>
  <TitlesOfParts>
    <vt:vector size="65" baseType="lpstr">
      <vt:lpstr>Отчет</vt:lpstr>
      <vt:lpstr>Выгрузка в МинФин</vt:lpstr>
      <vt:lpstr>aBegin</vt:lpstr>
      <vt:lpstr>aEnd</vt:lpstr>
      <vt:lpstr>arch_fileName</vt:lpstr>
      <vt:lpstr>BACC</vt:lpstr>
      <vt:lpstr>BDIR</vt:lpstr>
      <vt:lpstr>BFESDIR</vt:lpstr>
      <vt:lpstr>CDATE</vt:lpstr>
      <vt:lpstr>CGLAVA</vt:lpstr>
      <vt:lpstr>check_arch</vt:lpstr>
      <vt:lpstr>COKPO1</vt:lpstr>
      <vt:lpstr>COKPO2</vt:lpstr>
      <vt:lpstr>COKTMO</vt:lpstr>
      <vt:lpstr>FolderPath</vt:lpstr>
      <vt:lpstr>HAGENT1</vt:lpstr>
      <vt:lpstr>HAGENT2</vt:lpstr>
      <vt:lpstr>HDAY</vt:lpstr>
      <vt:lpstr>HMONTH</vt:lpstr>
      <vt:lpstr>HSUPCODE</vt:lpstr>
      <vt:lpstr>HSUPKIND</vt:lpstr>
      <vt:lpstr>HYEAR</vt:lpstr>
      <vt:lpstr>LINE_ADD.1</vt:lpstr>
      <vt:lpstr>LINE_ADD.2</vt:lpstr>
      <vt:lpstr>LINE_DET.1</vt:lpstr>
      <vt:lpstr>LINE_DET.2</vt:lpstr>
      <vt:lpstr>LINE_DET.3</vt:lpstr>
      <vt:lpstr>LINE_DET.4</vt:lpstr>
      <vt:lpstr>LINE_DET.5</vt:lpstr>
      <vt:lpstr>LINE_DET.6</vt:lpstr>
      <vt:lpstr>LINE_DET.7</vt:lpstr>
      <vt:lpstr>LINE_DET.8</vt:lpstr>
      <vt:lpstr>LINE_GRP.1</vt:lpstr>
      <vt:lpstr>LINE_GRP.2</vt:lpstr>
      <vt:lpstr>LINE_GRP.3</vt:lpstr>
      <vt:lpstr>LT_SUM10</vt:lpstr>
      <vt:lpstr>LT_SUM11</vt:lpstr>
      <vt:lpstr>LT_SUM4</vt:lpstr>
      <vt:lpstr>LT_SUM5</vt:lpstr>
      <vt:lpstr>LT_SUM6</vt:lpstr>
      <vt:lpstr>LT_SUM7</vt:lpstr>
      <vt:lpstr>LT_SUM8</vt:lpstr>
      <vt:lpstr>LT_SUM9</vt:lpstr>
      <vt:lpstr>THEADER4</vt:lpstr>
      <vt:lpstr>txt_fileName</vt:lpstr>
      <vt:lpstr>txtPeriod</vt:lpstr>
      <vt:lpstr>VerArhFile</vt:lpstr>
      <vt:lpstr>VerFile</vt:lpstr>
      <vt:lpstr>МФБухгалтер</vt:lpstr>
      <vt:lpstr>МФВРО</vt:lpstr>
      <vt:lpstr>МФВРО1</vt:lpstr>
      <vt:lpstr>МФГлБухгалтер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МФКОДФ</vt:lpstr>
      <vt:lpstr>МФПРД</vt:lpstr>
      <vt:lpstr>МФРОД</vt:lpstr>
      <vt:lpstr>МФРОД1</vt:lpstr>
      <vt:lpstr>МФРуководитель</vt:lpstr>
      <vt:lpstr>МФРуководительУполЛиц</vt:lpstr>
      <vt:lpstr>МФРуководительФЭС</vt:lpstr>
      <vt:lpstr>МФТелефон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25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30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EXPENS_BAL_FRM&lt;/n&gt;&lt;t&gt;3&lt;/t&gt;&lt;q&gt;%D4%EE%F0%EC%E8%F0%EE%E2%E0%F2%FC+%E8%F1%EF%EE%EB%ED%E5%ED%E8%E5+%F0%E0%F1%F5%EE%E4%EE%E2+%EF%EE+%E1%E0%EB%E0%ED%F1%EE%E2%FB%EC+%F1%F7%E5%F2%E0%EC&lt;/q&gt;&lt;s&gt;15&lt;/s&gt;&lt;l&gt;0&lt;/l&gt;&lt;u&gt;&lt;/u&gt;&lt;a&gt;&lt;/a&gt;&lt;b&gt;&lt;/b&gt;&lt;m&gt;&lt;/m&gt;&lt;r&gt;1&lt;/r&gt;&lt;x&gt;&lt;/x&gt;&lt;y&gt;&lt;/y&gt;&lt;z&gt;NEXPENS_BAL_FRM&lt;/z&gt;&lt;DEFAULT&gt;0&lt;/DEFAULT&gt;&lt;/i&gt;&lt;i&gt;&lt;n&gt;NFRM_KBR_CORR&lt;/n&gt;&lt;t&gt;3&lt;/t&gt;&lt;q&gt;%D4%EE%F0%EC%E8%F0%EE%E2%E0%F2%FC+%E8%F1%EF%EE%EB%ED%E5%ED%E8%E5+%F0%E0%F1%F5%EE%E4%EE%E2+%E2+%F0%E0%E7%F0%E5%E7%E5+%CA%C2%D0+%F1%F7%E5%F2%EE%E2,+%EA%EE%F0%F0%E5%F1%EF%EE%ED%E4%E8%F0%F3%FE%F9%E8%F5+%F1%EE+%F1%F7%E5%F2%E0%EC%E8+%E4%E5%ED%E5%E6%ED%FB%F5+%F1%F0%E5%E4%F1%F2%E2+(201-%EC%E8)&lt;/q&gt;&lt;s&gt;16&lt;/s&gt;&lt;l&gt;0&lt;/l&gt;&lt;u&gt;&lt;/u&gt;&lt;a&gt;&lt;/a&gt;&lt;b&gt;&lt;/b&gt;&lt;m&gt;&lt;/m&gt;&lt;r&gt;1&lt;/r&gt;&lt;x&gt;&lt;/x&gt;&lt;y&gt;&lt;/y&gt;&lt;z&gt;NFRM_KBR_CORR&lt;/z&gt;&lt;DEFAULT&gt;0&lt;/DEFAULT&gt;&lt;/i&gt;&lt;i&gt;&lt;n&gt;NGIIS_EB&lt;/n&gt;&lt;t&gt;3&lt;/t&gt;&lt;q&gt;%C2%FB%E3%F0%F3%E7%EA%E0+%E2+%C3%C8%C8%D1+%DD%C1&lt;/q&gt;&lt;s&gt;23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ORG&lt;/z&gt;&lt;DEFAULT&gt;0&lt;/DEFAULT&gt;&lt;/i&gt;&lt;i&gt;&lt;n&gt;NPRINT_KBK&lt;/n&gt;&lt;t&gt;3&lt;/t&gt;&lt;q&gt;%D4%EE%F0%EC%E8%F0%EE%E2%E0%F2%FC+%EF%EE+%CA%C1%CA&lt;/q&gt;&lt;s&gt;12&lt;/s&gt;&lt;l&gt;0&lt;/l&gt;&lt;u&gt;&lt;/u&gt;&lt;a&gt;&lt;/a&gt;&lt;b&gt;&lt;/b&gt;&lt;m&gt;&lt;/m&gt;&lt;r&gt;1&lt;/r&gt;&lt;x&gt;&lt;/x&gt;&lt;y&gt;&lt;/y&gt;&lt;z&gt;NPRINT_KBK&lt;/z&gt;&lt;DEFAULT&gt;0&lt;/DEFAULT&gt;&lt;/i&gt;&lt;i&gt;&lt;n&gt;NPRINT_KOSGU&lt;/n&gt;&lt;t&gt;3&lt;/t&gt;&lt;q&gt;%D4%EE%F0%EC%E8%F0%EE%E2%E0%F2%FC+%E2+%F0%E0%E7%F0%E5%E7%E5+%CA%CE%D1%C3%D3&lt;/q&gt;&lt;s&gt;13&lt;/s&gt;&lt;l&gt;0&lt;/l&gt;&lt;u&gt;&lt;/u&gt;&lt;a&gt;&lt;/a&gt;&lt;b&gt;&lt;/b&gt;&lt;m&gt;&lt;/m&gt;&lt;r&gt;1&lt;/r&gt;&lt;x&gt;&lt;/x&gt;&lt;y&gt;&lt;/y&gt;&lt;z&gt;NPRINT_KOSGU&lt;/z&gt;&lt;DEFAULT&gt;0&lt;/DEFAULT&gt;&lt;/i&gt;&lt;i&gt;&lt;n&gt;NSUBORG&lt;/n&gt;&lt;t&gt;3&lt;/t&gt;&lt;q&gt;%D1+%EF%EE%E4%E2%E5%E4%EE%EC%F1%F2%E2%E5%ED%ED%FB%EC%E8+%EE%F0%E3%E0%ED%E8%E7%E0%F6%E8%FF%EC%E8&lt;/q&gt;&lt;s&gt;8&lt;/s&gt;&lt;l&gt;0&lt;/l&gt;&lt;u&gt;&lt;/u&gt;&lt;a&gt;&lt;/a&gt;&lt;b&gt;&lt;/b&gt;&lt;m&gt;&lt;/m&gt;&lt;r&gt;1&lt;/r&gt;&lt;x&gt;&lt;/x&gt;&lt;y&gt;&lt;/y&gt;&lt;z&gt;NSUBORG&lt;/z&gt;&lt;DEFAULT&gt;0&lt;/DEFAULT&gt;&lt;/i&gt;&lt;i&gt;&lt;n&gt;NTURNOFF_KOSGU&lt;/n&gt;&lt;t&gt;3&lt;/t&gt;&lt;q&gt;%D1%E2%EE%F0%E0%F7%E8%E2%E0%F2%FC+%CA%CE%D1%C3%D3+%E4%EE+3-%F5+%F1%E8%EC%E2%EE%EB%EE%E2&lt;/q&gt;&lt;s&gt;14&lt;/s&gt;&lt;l&gt;0&lt;/l&gt;&lt;u&gt;&lt;/u&gt;&lt;a&gt;&lt;/a&gt;&lt;b&gt;&lt;/b&gt;&lt;m&gt;&lt;/m&gt;&lt;r&gt;1&lt;/r&gt;&lt;x&gt;&lt;/x&gt;&lt;y&gt;&lt;/y&gt;&lt;z&gt;NTURNOFF_KOSGU&lt;/z&gt;&lt;DEFAULT&gt;0&lt;/DEFAULT&gt;&lt;/i&gt;&lt;i&gt;&lt;n&gt;NUSE_502X2_REMN&lt;/n&gt;&lt;t&gt;3&lt;/t&gt;&lt;q&gt;%D3%F7%E8%F2%FB%E2%E0%F2%FC+%EA%F0%E5%E4%E8%F2%EE%E2%FB%E5+%EE%F1%F2%E0%F2%EA%E8+%EF%EE+%F1%F7%E5%F2%E0%EC+502%D52+%E4%EB%FF+%F0%E0%F1%F7%E5%F2%E0+%EF%EE%EA%E0%E7%E0%F2%E5%EB%E5%E9+%EF%EE+%EF%F0%E8%ED%FF%F2%FB%EC+%EE%E1%FF%E7%E0%F2%E5%EB%FC%F1%F2%E2%E0%EC&lt;/q&gt;&lt;s&gt;22&lt;/s&gt;&lt;l&gt;0&lt;/l&gt;&lt;u&gt;&lt;/u&gt;&lt;a&gt;&lt;/a&gt;&lt;b&gt;&lt;/b&gt;&lt;m&gt;&lt;/m&gt;&lt;r&gt;1&lt;/r&gt;&lt;x&gt;&lt;/x&gt;&lt;y&gt;&lt;/y&gt;&lt;z&gt;NUSE_502X2_REMN&lt;/z&gt;&lt;DEFAULT&gt;0&lt;/DEFAULT&gt;&lt;/i&gt;&lt;i&gt;&lt;n&gt;NUSE_NOTCASH&lt;/n&gt;&lt;t&gt;3&lt;/t&gt;&lt;q&gt;%D3%F7%E8%F2%FB%E2%E0%F2%FC+%ED%E5%EA%E0%F1%F1%EE%E2%FB%E5+%EE%EF%E5%F0%E0%F6%E8%E8&lt;/q&gt;&lt;s&gt;21&lt;/s&gt;&lt;l&gt;0&lt;/l&gt;&lt;u&gt;&lt;/u&gt;&lt;a&gt;&lt;/a&gt;&lt;b&gt;&lt;/b&gt;&lt;m&gt;&lt;/m&gt;&lt;r&gt;1&lt;/r&gt;&lt;x&gt;&lt;/x&gt;&lt;y&gt;&lt;/y&gt;&lt;z&gt;NUSE_NOTCASH&lt;/z&gt;&lt;DEFAULT&gt;0&lt;/DEFAULT&gt;&lt;/i&gt;&lt;i&gt;&lt;n&gt;SANL_LVL_201&lt;/n&gt;&lt;t&gt;0&lt;/t&gt;&lt;q&gt;%D3%F0%EE%E2%E5%ED%FC+%E0%ED%E0%EB%E8%F2%E8%EA%E8+%EA%EE%E4%EE%E2+%EF%EE%F1%F2%F3%EF%EB%E5%ED%E8%E9+(%E2%FB%E1%FB%F2%E8%E9)+%E4%EB%FF+%F1%F7%E5%F2%EE%E2+%E4%E5%ED%E5%E6%ED%FB%F5+%F1%F0%E5%E4%F1%F2%E2+(201-%F5)&lt;/q&gt;&lt;s&gt;18&lt;/s&gt;&lt;l&gt;0&lt;/l&gt;&lt;u&gt;&lt;/u&gt;&lt;a&gt;&lt;/a&gt;&lt;b&gt;&lt;/b&gt;&lt;m&gt;&lt;/m&gt;&lt;r&gt;1&lt;/r&gt;&lt;x&gt;&lt;/x&gt;&lt;y&gt;&lt;/y&gt;&lt;z&gt;SANL_LVL_201&lt;/z&gt;&lt;DEFAULT&gt;0&lt;/DEFAULT&gt;&lt;/i&gt;&lt;i&gt;&lt;n&gt;SANL_LVL_40110&lt;/n&gt;&lt;t&gt;0&lt;/t&gt;&lt;q&gt;%D3%F0%EE%E2%E5%ED%FC+%E0%ED%E0%EB%E8%F2%E8%EA%E8+%CA%CE%D1%C3%D3+%E4%EB%FF+%F1%F7%E5%F2%EE%E2+40110,+5%D5%D5,+%E718&lt;/q&gt;&lt;s&gt;19&lt;/s&gt;&lt;l&gt;0&lt;/l&gt;&lt;u&gt;&lt;/u&gt;&lt;a&gt;&lt;/a&gt;&lt;b&gt;&lt;/b&gt;&lt;m&gt;&lt;/m&gt;&lt;r&gt;1&lt;/r&gt;&lt;x&gt;&lt;/x&gt;&lt;y&gt;&lt;/y&gt;&lt;z&gt;SANL_LVL_40110&lt;/z&gt;&lt;DEFAULT&gt;5&lt;/DEFAULT&gt;&lt;/i&gt;&lt;i&gt;&lt;n&gt;SBALUNIT&lt;/n&gt;&lt;t&gt;0&lt;/t&gt;&lt;q&gt;%CF%C1%C5&lt;/q&gt;&lt;s&gt;10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28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29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26&lt;/s&gt;&lt;l&gt;0&lt;/l&gt;&lt;u&gt;&lt;/u&gt;&lt;a&gt;&lt;/a&gt;&lt;b&gt;&lt;/b&gt;&lt;m&gt;&lt;/m&gt;&lt;r&gt;0&lt;/r&gt;&lt;x&gt;&lt;/x&gt;&lt;y&gt;&lt;/y&gt;&lt;z&gt;SBL_FORM&lt;/z&gt;&lt;/i&gt;&lt;i&gt;&lt;n&gt;SBUDGRECIP_TO&lt;/n&gt;&lt;t&gt;0&lt;/t&gt;&lt;q&gt;%D3%F7%F0%E5%E6%E4%E5%ED%E8%E5,+%EA%EE%F2%EE%F0%EE%EC%F3+%EF%E5%F0%E5%F8%EB%E8+%F4%F3%ED%EA%F6%E8%E8+%F0%E5%EE%F0%E3%E0%ED%E8%E7%F3%E5%EC%EE%E3%EE+%F1%F3%E1%FA%E5%EA%F2%E0+%EE%F2%F7%E5%F2%ED%EE%F1%F2%E8&lt;/q&gt;&lt;s&gt;6&lt;/s&gt;&lt;l&gt;2&lt;/l&gt;&lt;u&gt;BudgetRecipients&lt;/u&gt;&lt;a&gt;pos_code&lt;/a&gt;&lt;b&gt;code&lt;/b&gt;&lt;m&gt;normal&lt;/m&gt;&lt;r&gt;0&lt;/r&gt;&lt;x&gt;&lt;/x&gt;&lt;y&gt;&lt;/y&gt;&lt;z&gt;SBUDGRECIP_TO&lt;/z&gt;&lt;/i&gt;&lt;i&gt;&lt;n&gt;SEXPENS_ANL_LVL&lt;/n&gt;&lt;t&gt;0&lt;/t&gt;&lt;q&gt;%D3%F0%EE%E2%E5%ED%FC+%E4%EE%EF.%E0%ED%E0%EB%E8%F2%E8%EA%E8+%EA%EB%E0%F1%F1%E8%F4%E8%EA%E0%F6%E8%E8+%F0%E0%F1%F5%EE%E4%EE%E2+%E4%EB%FF+%F1%F7%E5%F2%EE%E2+%E4%E5%ED%E5%E6%ED%FB%F5+%F1%F0%E5%E4%F1%F2%E2&lt;/q&gt;&lt;s&gt;17&lt;/s&gt;&lt;l&gt;0&lt;/l&gt;&lt;u&gt;&lt;/u&gt;&lt;a&gt;&lt;/a&gt;&lt;b&gt;&lt;/b&gt;&lt;m&gt;&lt;/m&gt;&lt;r&gt;1&lt;/r&gt;&lt;x&gt;&lt;/x&gt;&lt;y&gt;&lt;/y&gt;&lt;z&gt;SEXPENS_ANL_LVL&lt;/z&gt;&lt;DEFAULT&gt;0&lt;/DEFAULT&gt;&lt;/i&gt;&lt;i&gt;&lt;n&gt;SJUR_PERS1&lt;/n&gt;&lt;t&gt;0&lt;/t&gt;&lt;q&gt;%D3%F7%F0%E5%E6%E4%E5%ED%E8%E5&lt;/q&gt;&lt;s&gt;7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9&lt;/s&gt;&lt;l&gt;2&lt;/l&gt;&lt;u&gt;JuridicalPersons&lt;/u&gt;&lt;a&gt;pos_code&lt;/a&gt;&lt;b&gt;code&lt;/b&gt;&lt;m&gt;normal&lt;/m&gt;&lt;r&gt;0&lt;/r&gt;&lt;x&gt;&lt;/x&gt;&lt;y&gt;&lt;/y&gt;&lt;z&gt;SJUR_PERS2&lt;/z&gt;&lt;/i&gt;&lt;i&gt;&lt;n&gt;SSPECIAL_MARKS&lt;/n&gt;&lt;t&gt;0&lt;/t&gt;&lt;q&gt;%C2%EE%E7%E2%F0%E0%F2%FB+%EF%F0%EE%F8%EB%FB%F5+%EB%E5%F2&lt;/q&gt;&lt;s&gt;20&lt;/s&gt;&lt;l&gt;2&lt;/l&gt;&lt;u&gt;SpecialMarks&lt;/u&gt;&lt;a&gt;pos_mnemo&lt;/a&gt;&lt;b&gt;mnemo&lt;/b&gt;&lt;m&gt;normal&lt;/m&gt;&lt;r&gt;0&lt;/r&gt;&lt;x&gt;&lt;/x&gt;&lt;y&gt;&lt;/y&gt;&lt;z&gt;SSPECIAL_MARKS&lt;/z&gt;&lt;/i&gt;&lt;i&gt;&lt;n&gt;SSUPP_KIND&lt;/n&gt;&lt;t&gt;0&lt;/t&gt;&lt;q&gt;%C2%E8%E4+%F4%E8%ED%E0%ED%F1%EE%E2%EE%E3%EE+%EE%E1%E5%F1%EF%E5%F7%E5%ED%E8%FF&lt;/q&gt;&lt;s&gt;11&lt;/s&gt;&lt;l&gt;0&lt;/l&gt;&lt;u&gt;&lt;/u&gt;&lt;a&gt;&lt;/a&gt;&lt;b&gt;&lt;/b&gt;&lt;m&gt;&lt;/m&gt;&lt;r&gt;1&lt;/r&gt;&lt;x&gt;&lt;/x&gt;&lt;y&gt;&lt;/y&gt;&lt;z&gt;SSUPP_KIND&lt;/z&gt;&lt;DEFAULT&gt;2&lt;/DEFAULT&gt;&lt;/i&gt;&lt;i&gt;&lt;n&gt;SUNLOAD_CRN&lt;/n&gt;&lt;t&gt;0&lt;/t&gt;&lt;q&gt;%CA%E0%F2%E0%EB%EE%E3+%E2%FB%E3%F0%F3%E7%EA%E8&lt;/q&gt;&lt;s&gt;24&lt;/s&gt;&lt;l&gt;2&lt;/l&gt;&lt;u&gt;SystemDictionaries&lt;/u&gt;&lt;a&gt;pos_name&lt;/a&gt;&lt;b&gt;name&lt;/b&gt;&lt;m&gt;directories&lt;/m&gt;&lt;r&gt;0&lt;/r&gt;&lt;x&gt;&lt;/x&gt;&lt;y&gt;&lt;/y&gt;&lt;z&gt;SUNLOAD_CRN&lt;/z&gt;&lt;/i&gt;&lt;SP_CODE&gt;PR_FORM_0503738_2017_CREATE&lt;/SP_CODE&gt;&lt;/p&gt;</dc:description>
  <cp:lastModifiedBy>Надоршина Татьяна Александровна</cp:lastModifiedBy>
  <cp:lastPrinted>2018-01-22T05:34:05Z</cp:lastPrinted>
  <dcterms:created xsi:type="dcterms:W3CDTF">2011-06-23T07:27:26Z</dcterms:created>
  <dcterms:modified xsi:type="dcterms:W3CDTF">2018-01-22T05:34:47Z</dcterms:modified>
</cp:coreProperties>
</file>